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-105" windowWidth="19185" windowHeight="4425" tabRatio="592"/>
  </bookViews>
  <sheets>
    <sheet name="Epping" sheetId="21" r:id="rId1"/>
    <sheet name="Essendon" sheetId="6" r:id="rId2"/>
    <sheet name="Fitzpatrick" sheetId="22" r:id="rId3"/>
    <sheet name="GPark" sheetId="7" r:id="rId4"/>
    <sheet name="Squash Logic" sheetId="19" state="hidden" r:id="rId5"/>
    <sheet name="PEGS" sheetId="10" r:id="rId6"/>
    <sheet name="Werribee" sheetId="12" r:id="rId7"/>
  </sheets>
  <definedNames>
    <definedName name="_xlnm._FilterDatabase" localSheetId="1" hidden="1">Essendon!#REF!</definedName>
    <definedName name="_xlnm.Print_Area" localSheetId="0">Epping!$A$1:$BY$122</definedName>
    <definedName name="_xlnm.Print_Area" localSheetId="1">Essendon!$A$1:$BY$65</definedName>
    <definedName name="_xlnm.Print_Area" localSheetId="2">Fitzpatrick!$A$1:$BY$49</definedName>
    <definedName name="_xlnm.Print_Area" localSheetId="3">GPark!$A$1:$BY$24</definedName>
    <definedName name="_xlnm.Print_Area" localSheetId="4">'Squash Logic'!$A$1:$BY$38</definedName>
  </definedNames>
  <calcPr calcId="125725"/>
</workbook>
</file>

<file path=xl/calcChain.xml><?xml version="1.0" encoding="utf-8"?>
<calcChain xmlns="http://schemas.openxmlformats.org/spreadsheetml/2006/main">
  <c r="BG113" i="21"/>
  <c r="BG100"/>
  <c r="BG86"/>
  <c r="BG15" i="6"/>
  <c r="BG29"/>
  <c r="BG14" i="12"/>
  <c r="BG16" i="10"/>
  <c r="BG42" i="21"/>
  <c r="BG15" i="22"/>
  <c r="BD15" i="6" l="1"/>
  <c r="BD29" i="10"/>
  <c r="BD55" i="6"/>
  <c r="BD86" i="21"/>
  <c r="BW80"/>
  <c r="BV80"/>
  <c r="BS80"/>
  <c r="BP80"/>
  <c r="BM80"/>
  <c r="BI80"/>
  <c r="BF80"/>
  <c r="BC80"/>
  <c r="AZ80"/>
  <c r="AW80"/>
  <c r="AT80"/>
  <c r="AQ80"/>
  <c r="AN80"/>
  <c r="AK80"/>
  <c r="AH80"/>
  <c r="AE80"/>
  <c r="AB80"/>
  <c r="Y80"/>
  <c r="V80"/>
  <c r="S80"/>
  <c r="P80"/>
  <c r="M80"/>
  <c r="J80"/>
  <c r="BT80" s="1"/>
  <c r="BD57"/>
  <c r="BD29" i="6"/>
  <c r="BD71" i="21"/>
  <c r="BD16" i="10"/>
  <c r="BD28" i="21"/>
  <c r="BD15"/>
  <c r="BW91"/>
  <c r="BV91"/>
  <c r="BS91"/>
  <c r="BP91"/>
  <c r="BM91"/>
  <c r="BI91"/>
  <c r="BF91"/>
  <c r="BC91"/>
  <c r="AZ91"/>
  <c r="AW91"/>
  <c r="AT91"/>
  <c r="AQ91"/>
  <c r="AN91"/>
  <c r="AK91"/>
  <c r="AH91"/>
  <c r="AE91"/>
  <c r="AB91"/>
  <c r="Y91"/>
  <c r="V91"/>
  <c r="S91"/>
  <c r="P91"/>
  <c r="M91"/>
  <c r="J91"/>
  <c r="BT91" s="1"/>
  <c r="BA42" i="6"/>
  <c r="BA55"/>
  <c r="BA29" i="10"/>
  <c r="BA113" i="21"/>
  <c r="BA29" i="6"/>
  <c r="BA71" i="21"/>
  <c r="BA29" i="22"/>
  <c r="BW20"/>
  <c r="BV20"/>
  <c r="BS20"/>
  <c r="BP20"/>
  <c r="BM20"/>
  <c r="BI20"/>
  <c r="BF20"/>
  <c r="BC20"/>
  <c r="AZ20"/>
  <c r="AW20"/>
  <c r="AT20"/>
  <c r="AQ20"/>
  <c r="AN20"/>
  <c r="AK20"/>
  <c r="AH20"/>
  <c r="AE20"/>
  <c r="AB20"/>
  <c r="Y20"/>
  <c r="V20"/>
  <c r="S20"/>
  <c r="P20"/>
  <c r="M20"/>
  <c r="J20"/>
  <c r="BA15"/>
  <c r="BA16" i="10"/>
  <c r="AN20" i="6"/>
  <c r="AN21"/>
  <c r="AN22"/>
  <c r="AN23"/>
  <c r="AN24"/>
  <c r="AN25"/>
  <c r="AX15"/>
  <c r="BW11"/>
  <c r="BV11"/>
  <c r="BX11" s="1"/>
  <c r="BS11"/>
  <c r="BP11"/>
  <c r="BM11"/>
  <c r="BI11"/>
  <c r="BF11"/>
  <c r="BC11"/>
  <c r="AZ11"/>
  <c r="AW11"/>
  <c r="AT11"/>
  <c r="AQ11"/>
  <c r="AN11"/>
  <c r="AK11"/>
  <c r="AH11"/>
  <c r="AE11"/>
  <c r="AB11"/>
  <c r="Y11"/>
  <c r="V11"/>
  <c r="S11"/>
  <c r="P11"/>
  <c r="M11"/>
  <c r="J11"/>
  <c r="BT11" s="1"/>
  <c r="AX42"/>
  <c r="AX29" i="10"/>
  <c r="AX29" i="6"/>
  <c r="BW48" i="21"/>
  <c r="BV48"/>
  <c r="BX48" s="1"/>
  <c r="BS48"/>
  <c r="BP48"/>
  <c r="BM48"/>
  <c r="BI48"/>
  <c r="BF48"/>
  <c r="BC48"/>
  <c r="AZ48"/>
  <c r="AW48"/>
  <c r="AT48"/>
  <c r="AQ48"/>
  <c r="AN48"/>
  <c r="AK48"/>
  <c r="AH48"/>
  <c r="AE48"/>
  <c r="AB48"/>
  <c r="Y48"/>
  <c r="V48"/>
  <c r="S48"/>
  <c r="P48"/>
  <c r="M48"/>
  <c r="J48"/>
  <c r="BT48" s="1"/>
  <c r="AX14" i="7"/>
  <c r="AU29" i="10"/>
  <c r="AU42" i="6"/>
  <c r="BW77" i="21"/>
  <c r="BV77"/>
  <c r="BS77"/>
  <c r="BP77"/>
  <c r="BM77"/>
  <c r="BI77"/>
  <c r="BF77"/>
  <c r="BC77"/>
  <c r="AZ77"/>
  <c r="AW77"/>
  <c r="AT77"/>
  <c r="AQ77"/>
  <c r="AN77"/>
  <c r="AK77"/>
  <c r="AH77"/>
  <c r="AE77"/>
  <c r="AB77"/>
  <c r="Y77"/>
  <c r="V77"/>
  <c r="S77"/>
  <c r="P77"/>
  <c r="M77"/>
  <c r="J77"/>
  <c r="AU55" i="6"/>
  <c r="AU29"/>
  <c r="AU14" i="12"/>
  <c r="AU15" i="6"/>
  <c r="AU16" i="10"/>
  <c r="AU14" i="7"/>
  <c r="AR55" i="6"/>
  <c r="BX80" i="21" l="1"/>
  <c r="BU80"/>
  <c r="BY80" s="1"/>
  <c r="BX91"/>
  <c r="BU91"/>
  <c r="BY91" s="1"/>
  <c r="BX77"/>
  <c r="BX20" i="22"/>
  <c r="BT20"/>
  <c r="BU20"/>
  <c r="BU11" i="6"/>
  <c r="BY11" s="1"/>
  <c r="BU48" i="21"/>
  <c r="BY48" s="1"/>
  <c r="BT77"/>
  <c r="BU77"/>
  <c r="BY77" s="1"/>
  <c r="AR29" i="10"/>
  <c r="AL29" i="22"/>
  <c r="AR14" i="12"/>
  <c r="BY20" i="22" l="1"/>
  <c r="AO42" i="6"/>
  <c r="AO55" l="1"/>
  <c r="AO15"/>
  <c r="AO14" i="12" l="1"/>
  <c r="AO14" i="7"/>
  <c r="BV78" i="21"/>
  <c r="BW78"/>
  <c r="BV79"/>
  <c r="BW79"/>
  <c r="BV81"/>
  <c r="BW81"/>
  <c r="BV82"/>
  <c r="BW82"/>
  <c r="BV83"/>
  <c r="BW83"/>
  <c r="BV84"/>
  <c r="BW84"/>
  <c r="BV85"/>
  <c r="BW85"/>
  <c r="AK78"/>
  <c r="AK79"/>
  <c r="AK81"/>
  <c r="AK82"/>
  <c r="AK83"/>
  <c r="AK84"/>
  <c r="AK85"/>
  <c r="AN78"/>
  <c r="AN79"/>
  <c r="AN81"/>
  <c r="AN82"/>
  <c r="AN83"/>
  <c r="AN84"/>
  <c r="BW26" i="6" l="1"/>
  <c r="BV26"/>
  <c r="BS26"/>
  <c r="BP26"/>
  <c r="BM26"/>
  <c r="BI26"/>
  <c r="BF26"/>
  <c r="BC26"/>
  <c r="AZ26"/>
  <c r="AW26"/>
  <c r="AT26"/>
  <c r="AQ26"/>
  <c r="AN26"/>
  <c r="AK26"/>
  <c r="AH26"/>
  <c r="AE26"/>
  <c r="AB26"/>
  <c r="Y26"/>
  <c r="V26"/>
  <c r="S26"/>
  <c r="P26"/>
  <c r="M26"/>
  <c r="J26"/>
  <c r="BT26" s="1"/>
  <c r="BW8" i="21"/>
  <c r="BV8"/>
  <c r="BX8" s="1"/>
  <c r="BS8"/>
  <c r="BP8"/>
  <c r="BM8"/>
  <c r="BI8"/>
  <c r="BF8"/>
  <c r="BC8"/>
  <c r="AZ8"/>
  <c r="AW8"/>
  <c r="AT8"/>
  <c r="AQ8"/>
  <c r="AN8"/>
  <c r="AK8"/>
  <c r="AH8"/>
  <c r="AE8"/>
  <c r="AB8"/>
  <c r="Y8"/>
  <c r="V8"/>
  <c r="S8"/>
  <c r="P8"/>
  <c r="M8"/>
  <c r="J8"/>
  <c r="BW8" i="10"/>
  <c r="BV8"/>
  <c r="BS8"/>
  <c r="BP8"/>
  <c r="BM8"/>
  <c r="BI8"/>
  <c r="BF8"/>
  <c r="BC8"/>
  <c r="AZ8"/>
  <c r="AW8"/>
  <c r="AT8"/>
  <c r="AQ8"/>
  <c r="AN8"/>
  <c r="AK8"/>
  <c r="AH8"/>
  <c r="AE8"/>
  <c r="AB8"/>
  <c r="Y8"/>
  <c r="V8"/>
  <c r="S8"/>
  <c r="P8"/>
  <c r="M8"/>
  <c r="J8"/>
  <c r="BT8" s="1"/>
  <c r="AK12" i="22"/>
  <c r="AK13"/>
  <c r="AE12"/>
  <c r="AE13"/>
  <c r="BT12"/>
  <c r="BU12"/>
  <c r="BV12"/>
  <c r="BW12"/>
  <c r="BY12"/>
  <c r="BV13"/>
  <c r="BW13"/>
  <c r="BW12" i="10"/>
  <c r="BV12"/>
  <c r="BS12"/>
  <c r="BP12"/>
  <c r="BM12"/>
  <c r="BI12"/>
  <c r="BF12"/>
  <c r="BC12"/>
  <c r="AZ12"/>
  <c r="AW12"/>
  <c r="AT12"/>
  <c r="AQ12"/>
  <c r="AN12"/>
  <c r="AK12"/>
  <c r="AH12"/>
  <c r="AE12"/>
  <c r="AB12"/>
  <c r="Y12"/>
  <c r="V12"/>
  <c r="S12"/>
  <c r="P12"/>
  <c r="M12"/>
  <c r="J12"/>
  <c r="BT12" s="1"/>
  <c r="BX12" i="22" l="1"/>
  <c r="BX8" i="10"/>
  <c r="BT8" i="21"/>
  <c r="BX26" i="6"/>
  <c r="BU26"/>
  <c r="BY26" s="1"/>
  <c r="BX13" i="22"/>
  <c r="BU8" i="21"/>
  <c r="BY8" s="1"/>
  <c r="BX12" i="10"/>
  <c r="BU8"/>
  <c r="BY8" s="1"/>
  <c r="BU12"/>
  <c r="BY12" s="1"/>
  <c r="BV94" i="21"/>
  <c r="BW94"/>
  <c r="BV93"/>
  <c r="BW93"/>
  <c r="BX93"/>
  <c r="BV96"/>
  <c r="BW96"/>
  <c r="BV97"/>
  <c r="BW97"/>
  <c r="BV98"/>
  <c r="BW98"/>
  <c r="BV99"/>
  <c r="BW99"/>
  <c r="BX99" s="1"/>
  <c r="BV95"/>
  <c r="BW95"/>
  <c r="BX95" s="1"/>
  <c r="P94"/>
  <c r="P93"/>
  <c r="P96"/>
  <c r="P97"/>
  <c r="P98"/>
  <c r="P99"/>
  <c r="P95"/>
  <c r="K29" i="10"/>
  <c r="N29"/>
  <c r="K100" i="21"/>
  <c r="N100" s="1"/>
  <c r="K42" i="6"/>
  <c r="N42" s="1"/>
  <c r="N113" i="21"/>
  <c r="Q113" s="1"/>
  <c r="T113" s="1"/>
  <c r="W113" s="1"/>
  <c r="Z113" s="1"/>
  <c r="AC113" s="1"/>
  <c r="AF113" s="1"/>
  <c r="AI113" s="1"/>
  <c r="K113"/>
  <c r="K86"/>
  <c r="N86" s="1"/>
  <c r="Q86" s="1"/>
  <c r="K55" i="6"/>
  <c r="N55"/>
  <c r="K29" i="22"/>
  <c r="N29"/>
  <c r="K29" i="6"/>
  <c r="N29" s="1"/>
  <c r="Q29" s="1"/>
  <c r="T29" s="1"/>
  <c r="W29" s="1"/>
  <c r="Z29" s="1"/>
  <c r="AC29" s="1"/>
  <c r="AF29" s="1"/>
  <c r="AI29" s="1"/>
  <c r="AL29" s="1"/>
  <c r="K15"/>
  <c r="N15" s="1"/>
  <c r="Q15" s="1"/>
  <c r="T15" s="1"/>
  <c r="BV51" i="21"/>
  <c r="BW51"/>
  <c r="BV54"/>
  <c r="BW54"/>
  <c r="BV53"/>
  <c r="BW53"/>
  <c r="BV56"/>
  <c r="BW56"/>
  <c r="BV49"/>
  <c r="BW49"/>
  <c r="BV55"/>
  <c r="BW55"/>
  <c r="BV52"/>
  <c r="BW52"/>
  <c r="BW50"/>
  <c r="BV50"/>
  <c r="J51"/>
  <c r="J54"/>
  <c r="J53"/>
  <c r="J56"/>
  <c r="J49"/>
  <c r="J55"/>
  <c r="J52"/>
  <c r="J50"/>
  <c r="K57"/>
  <c r="N57" s="1"/>
  <c r="K14" i="12"/>
  <c r="N14"/>
  <c r="N71" i="21"/>
  <c r="Q71" s="1"/>
  <c r="K71"/>
  <c r="N42"/>
  <c r="K42"/>
  <c r="N28"/>
  <c r="K28"/>
  <c r="K15"/>
  <c r="N15" s="1"/>
  <c r="Q15" s="1"/>
  <c r="T15" s="1"/>
  <c r="W15" s="1"/>
  <c r="Z15" s="1"/>
  <c r="P100" l="1"/>
  <c r="Q100"/>
  <c r="BX98"/>
  <c r="BX94"/>
  <c r="BX96"/>
  <c r="BX97"/>
  <c r="K14" i="7"/>
  <c r="N14" s="1"/>
  <c r="K15" i="22"/>
  <c r="N16" i="10"/>
  <c r="Q16" s="1"/>
  <c r="M14" i="12" l="1"/>
  <c r="J14"/>
  <c r="BW13"/>
  <c r="BV13"/>
  <c r="BS13"/>
  <c r="BP13"/>
  <c r="BM13"/>
  <c r="BI13"/>
  <c r="BF13"/>
  <c r="BC13"/>
  <c r="AZ13"/>
  <c r="AW13"/>
  <c r="AT13"/>
  <c r="AQ13"/>
  <c r="AN13"/>
  <c r="AK13"/>
  <c r="AH13"/>
  <c r="AE13"/>
  <c r="AB13"/>
  <c r="Y13"/>
  <c r="V13"/>
  <c r="S13"/>
  <c r="P13"/>
  <c r="M13"/>
  <c r="J13"/>
  <c r="BU13" s="1"/>
  <c r="BW12"/>
  <c r="BV12"/>
  <c r="BS12"/>
  <c r="BP12"/>
  <c r="BM12"/>
  <c r="BI12"/>
  <c r="BF12"/>
  <c r="BC12"/>
  <c r="AZ12"/>
  <c r="AW12"/>
  <c r="AT12"/>
  <c r="AQ12"/>
  <c r="AN12"/>
  <c r="AK12"/>
  <c r="AH12"/>
  <c r="AE12"/>
  <c r="AB12"/>
  <c r="Y12"/>
  <c r="V12"/>
  <c r="S12"/>
  <c r="P12"/>
  <c r="M12"/>
  <c r="J12"/>
  <c r="BW11"/>
  <c r="BV11"/>
  <c r="BS11"/>
  <c r="BP11"/>
  <c r="BM11"/>
  <c r="BI11"/>
  <c r="BF11"/>
  <c r="BC11"/>
  <c r="AZ11"/>
  <c r="AW11"/>
  <c r="AT11"/>
  <c r="AQ11"/>
  <c r="AN11"/>
  <c r="AK11"/>
  <c r="AH11"/>
  <c r="AE11"/>
  <c r="AB11"/>
  <c r="Y11"/>
  <c r="V11"/>
  <c r="S11"/>
  <c r="P11"/>
  <c r="M11"/>
  <c r="J11"/>
  <c r="BU11" s="1"/>
  <c r="BW10"/>
  <c r="BV10"/>
  <c r="BS10"/>
  <c r="BP10"/>
  <c r="BM10"/>
  <c r="BI10"/>
  <c r="BF10"/>
  <c r="BC10"/>
  <c r="AZ10"/>
  <c r="AW10"/>
  <c r="AT10"/>
  <c r="AQ10"/>
  <c r="AN10"/>
  <c r="AK10"/>
  <c r="AH10"/>
  <c r="AE10"/>
  <c r="AB10"/>
  <c r="Y10"/>
  <c r="V10"/>
  <c r="S10"/>
  <c r="P10"/>
  <c r="M10"/>
  <c r="J10"/>
  <c r="BW9"/>
  <c r="BV9"/>
  <c r="BS9"/>
  <c r="BP9"/>
  <c r="BM9"/>
  <c r="BI9"/>
  <c r="BF9"/>
  <c r="BC9"/>
  <c r="AZ9"/>
  <c r="AW9"/>
  <c r="AT9"/>
  <c r="AQ9"/>
  <c r="AN9"/>
  <c r="AK9"/>
  <c r="AH9"/>
  <c r="AE9"/>
  <c r="AB9"/>
  <c r="Y9"/>
  <c r="V9"/>
  <c r="S9"/>
  <c r="P9"/>
  <c r="M9"/>
  <c r="J9"/>
  <c r="BW8"/>
  <c r="BV8"/>
  <c r="BS8"/>
  <c r="BP8"/>
  <c r="BM8"/>
  <c r="BI8"/>
  <c r="BF8"/>
  <c r="BC8"/>
  <c r="AZ8"/>
  <c r="AW8"/>
  <c r="AT8"/>
  <c r="AQ8"/>
  <c r="AN8"/>
  <c r="AK8"/>
  <c r="AH8"/>
  <c r="AE8"/>
  <c r="AB8"/>
  <c r="Y8"/>
  <c r="V8"/>
  <c r="S8"/>
  <c r="P8"/>
  <c r="M8"/>
  <c r="J8"/>
  <c r="BW7"/>
  <c r="BV7"/>
  <c r="BS7"/>
  <c r="BP7"/>
  <c r="BM7"/>
  <c r="BI7"/>
  <c r="BF7"/>
  <c r="BC7"/>
  <c r="AZ7"/>
  <c r="AW7"/>
  <c r="AT7"/>
  <c r="AQ7"/>
  <c r="AN7"/>
  <c r="AK7"/>
  <c r="AH7"/>
  <c r="AE7"/>
  <c r="AB7"/>
  <c r="Y7"/>
  <c r="V7"/>
  <c r="S7"/>
  <c r="P7"/>
  <c r="M7"/>
  <c r="J7"/>
  <c r="BU7" s="1"/>
  <c r="BW6"/>
  <c r="BV6"/>
  <c r="BS6"/>
  <c r="BP6"/>
  <c r="BM6"/>
  <c r="BI6"/>
  <c r="BF6"/>
  <c r="BC6"/>
  <c r="AZ6"/>
  <c r="AW6"/>
  <c r="AT6"/>
  <c r="AQ6"/>
  <c r="AN6"/>
  <c r="AK6"/>
  <c r="AH6"/>
  <c r="AE6"/>
  <c r="AB6"/>
  <c r="Y6"/>
  <c r="V6"/>
  <c r="S6"/>
  <c r="P6"/>
  <c r="M6"/>
  <c r="J6"/>
  <c r="BS5"/>
  <c r="AW3"/>
  <c r="BW7" i="10"/>
  <c r="BV7"/>
  <c r="BS7"/>
  <c r="BP7"/>
  <c r="BM7"/>
  <c r="BI7"/>
  <c r="BF7"/>
  <c r="BC7"/>
  <c r="AZ7"/>
  <c r="AW7"/>
  <c r="AT7"/>
  <c r="AQ7"/>
  <c r="AN7"/>
  <c r="AK7"/>
  <c r="AH7"/>
  <c r="AE7"/>
  <c r="AB7"/>
  <c r="Y7"/>
  <c r="V7"/>
  <c r="S7"/>
  <c r="P7"/>
  <c r="M7"/>
  <c r="J7"/>
  <c r="BW6"/>
  <c r="BV6"/>
  <c r="BS6"/>
  <c r="BP6"/>
  <c r="BM6"/>
  <c r="BI6"/>
  <c r="BF6"/>
  <c r="BC6"/>
  <c r="AZ6"/>
  <c r="AW6"/>
  <c r="AT6"/>
  <c r="AQ6"/>
  <c r="AN6"/>
  <c r="AK6"/>
  <c r="AH6"/>
  <c r="AE6"/>
  <c r="AB6"/>
  <c r="Y6"/>
  <c r="V6"/>
  <c r="S6"/>
  <c r="P6"/>
  <c r="M6"/>
  <c r="J6"/>
  <c r="BW15"/>
  <c r="BV15"/>
  <c r="BS15"/>
  <c r="BP15"/>
  <c r="BM15"/>
  <c r="BI15"/>
  <c r="BF15"/>
  <c r="BC15"/>
  <c r="AZ15"/>
  <c r="AW15"/>
  <c r="AT15"/>
  <c r="AQ15"/>
  <c r="AN15"/>
  <c r="AK15"/>
  <c r="AH15"/>
  <c r="AE15"/>
  <c r="AB15"/>
  <c r="Y15"/>
  <c r="V15"/>
  <c r="S15"/>
  <c r="P15"/>
  <c r="M15"/>
  <c r="J15"/>
  <c r="BW14"/>
  <c r="BV14"/>
  <c r="BS14"/>
  <c r="BP14"/>
  <c r="BM14"/>
  <c r="BI14"/>
  <c r="BF14"/>
  <c r="BC14"/>
  <c r="AZ14"/>
  <c r="AW14"/>
  <c r="AT14"/>
  <c r="AQ14"/>
  <c r="AN14"/>
  <c r="AK14"/>
  <c r="AH14"/>
  <c r="AE14"/>
  <c r="AB14"/>
  <c r="Y14"/>
  <c r="V14"/>
  <c r="S14"/>
  <c r="P14"/>
  <c r="M14"/>
  <c r="J14"/>
  <c r="BW13"/>
  <c r="BV13"/>
  <c r="BS13"/>
  <c r="BP13"/>
  <c r="BM13"/>
  <c r="BI13"/>
  <c r="BF13"/>
  <c r="BC13"/>
  <c r="AZ13"/>
  <c r="AW13"/>
  <c r="AT13"/>
  <c r="AQ13"/>
  <c r="AN13"/>
  <c r="AK13"/>
  <c r="AH13"/>
  <c r="AE13"/>
  <c r="AB13"/>
  <c r="Y13"/>
  <c r="V13"/>
  <c r="S13"/>
  <c r="P13"/>
  <c r="M13"/>
  <c r="J13"/>
  <c r="BW11"/>
  <c r="BV11"/>
  <c r="BS11"/>
  <c r="BP11"/>
  <c r="BM11"/>
  <c r="BI11"/>
  <c r="BF11"/>
  <c r="BC11"/>
  <c r="AZ11"/>
  <c r="AW11"/>
  <c r="AT11"/>
  <c r="AQ11"/>
  <c r="AN11"/>
  <c r="AK11"/>
  <c r="AH11"/>
  <c r="AE11"/>
  <c r="AB11"/>
  <c r="Y11"/>
  <c r="V11"/>
  <c r="S11"/>
  <c r="P11"/>
  <c r="M11"/>
  <c r="J11"/>
  <c r="BW10"/>
  <c r="BV10"/>
  <c r="BS10"/>
  <c r="BP10"/>
  <c r="BM10"/>
  <c r="BI10"/>
  <c r="BF10"/>
  <c r="BC10"/>
  <c r="AZ10"/>
  <c r="AW10"/>
  <c r="AT10"/>
  <c r="AQ10"/>
  <c r="AN10"/>
  <c r="AK10"/>
  <c r="AH10"/>
  <c r="AE10"/>
  <c r="AB10"/>
  <c r="Y10"/>
  <c r="V10"/>
  <c r="S10"/>
  <c r="P10"/>
  <c r="M10"/>
  <c r="J10"/>
  <c r="BW9"/>
  <c r="BV9"/>
  <c r="BS9"/>
  <c r="BP9"/>
  <c r="BM9"/>
  <c r="BI9"/>
  <c r="BF9"/>
  <c r="BC9"/>
  <c r="AZ9"/>
  <c r="AW9"/>
  <c r="AT9"/>
  <c r="AQ9"/>
  <c r="AN9"/>
  <c r="AK9"/>
  <c r="AH9"/>
  <c r="AE9"/>
  <c r="AB9"/>
  <c r="Y9"/>
  <c r="V9"/>
  <c r="S9"/>
  <c r="P9"/>
  <c r="M9"/>
  <c r="J9"/>
  <c r="BS5"/>
  <c r="AW3"/>
  <c r="J29"/>
  <c r="BW28"/>
  <c r="BV28"/>
  <c r="BS28"/>
  <c r="BP28"/>
  <c r="BM28"/>
  <c r="BI28"/>
  <c r="BF28"/>
  <c r="BC28"/>
  <c r="AZ28"/>
  <c r="AW28"/>
  <c r="AT28"/>
  <c r="AQ28"/>
  <c r="AN28"/>
  <c r="AK28"/>
  <c r="AH28"/>
  <c r="AE28"/>
  <c r="AB28"/>
  <c r="Y28"/>
  <c r="V28"/>
  <c r="S28"/>
  <c r="P28"/>
  <c r="M28"/>
  <c r="J28"/>
  <c r="BW27"/>
  <c r="BV27"/>
  <c r="BS27"/>
  <c r="BP27"/>
  <c r="BM27"/>
  <c r="BI27"/>
  <c r="BF27"/>
  <c r="BC27"/>
  <c r="AZ27"/>
  <c r="AW27"/>
  <c r="AT27"/>
  <c r="AQ27"/>
  <c r="AN27"/>
  <c r="AK27"/>
  <c r="AH27"/>
  <c r="AE27"/>
  <c r="AB27"/>
  <c r="Y27"/>
  <c r="V27"/>
  <c r="S27"/>
  <c r="P27"/>
  <c r="M27"/>
  <c r="J27"/>
  <c r="BW26"/>
  <c r="BV26"/>
  <c r="BS26"/>
  <c r="BP26"/>
  <c r="BM26"/>
  <c r="BI26"/>
  <c r="BF26"/>
  <c r="BC26"/>
  <c r="AZ26"/>
  <c r="AW26"/>
  <c r="AT26"/>
  <c r="AQ26"/>
  <c r="AN26"/>
  <c r="AK26"/>
  <c r="AH26"/>
  <c r="AE26"/>
  <c r="AB26"/>
  <c r="Y26"/>
  <c r="V26"/>
  <c r="S26"/>
  <c r="P26"/>
  <c r="M26"/>
  <c r="J26"/>
  <c r="BW21"/>
  <c r="BV21"/>
  <c r="BS21"/>
  <c r="BP21"/>
  <c r="BM21"/>
  <c r="BI21"/>
  <c r="BF21"/>
  <c r="BC21"/>
  <c r="AZ21"/>
  <c r="AW21"/>
  <c r="AT21"/>
  <c r="AQ21"/>
  <c r="AN21"/>
  <c r="AK21"/>
  <c r="AH21"/>
  <c r="AE21"/>
  <c r="AB21"/>
  <c r="Y21"/>
  <c r="V21"/>
  <c r="S21"/>
  <c r="P21"/>
  <c r="M21"/>
  <c r="J21"/>
  <c r="BW25"/>
  <c r="BV25"/>
  <c r="BS25"/>
  <c r="BP25"/>
  <c r="BM25"/>
  <c r="BI25"/>
  <c r="BF25"/>
  <c r="BC25"/>
  <c r="AZ25"/>
  <c r="AW25"/>
  <c r="AT25"/>
  <c r="AQ25"/>
  <c r="AN25"/>
  <c r="AK25"/>
  <c r="AH25"/>
  <c r="AE25"/>
  <c r="AB25"/>
  <c r="Y25"/>
  <c r="V25"/>
  <c r="S25"/>
  <c r="P25"/>
  <c r="M25"/>
  <c r="J25"/>
  <c r="BW24"/>
  <c r="BV24"/>
  <c r="BS24"/>
  <c r="BP24"/>
  <c r="BM24"/>
  <c r="BI24"/>
  <c r="BF24"/>
  <c r="BC24"/>
  <c r="AZ24"/>
  <c r="AW24"/>
  <c r="AT24"/>
  <c r="AQ24"/>
  <c r="AN24"/>
  <c r="AK24"/>
  <c r="AH24"/>
  <c r="AE24"/>
  <c r="AB24"/>
  <c r="Y24"/>
  <c r="V24"/>
  <c r="S24"/>
  <c r="P24"/>
  <c r="M24"/>
  <c r="J24"/>
  <c r="BW23"/>
  <c r="BV23"/>
  <c r="BS23"/>
  <c r="BP23"/>
  <c r="BM23"/>
  <c r="BI23"/>
  <c r="BF23"/>
  <c r="BC23"/>
  <c r="AZ23"/>
  <c r="AW23"/>
  <c r="AT23"/>
  <c r="AQ23"/>
  <c r="AN23"/>
  <c r="AK23"/>
  <c r="AH23"/>
  <c r="AE23"/>
  <c r="AB23"/>
  <c r="Y23"/>
  <c r="V23"/>
  <c r="S23"/>
  <c r="P23"/>
  <c r="M23"/>
  <c r="J23"/>
  <c r="BW22"/>
  <c r="BV22"/>
  <c r="BS22"/>
  <c r="BP22"/>
  <c r="BM22"/>
  <c r="BI22"/>
  <c r="BF22"/>
  <c r="BC22"/>
  <c r="AZ22"/>
  <c r="AW22"/>
  <c r="AT22"/>
  <c r="AQ22"/>
  <c r="AN22"/>
  <c r="AK22"/>
  <c r="AH22"/>
  <c r="AE22"/>
  <c r="AB22"/>
  <c r="Y22"/>
  <c r="V22"/>
  <c r="S22"/>
  <c r="P22"/>
  <c r="M22"/>
  <c r="J22"/>
  <c r="BS20"/>
  <c r="AW18"/>
  <c r="J14" i="7"/>
  <c r="BW13"/>
  <c r="BV13"/>
  <c r="BS13"/>
  <c r="BP13"/>
  <c r="BM13"/>
  <c r="BI13"/>
  <c r="BF13"/>
  <c r="BC13"/>
  <c r="AZ13"/>
  <c r="AW13"/>
  <c r="AT13"/>
  <c r="AQ13"/>
  <c r="AN13"/>
  <c r="AK13"/>
  <c r="AH13"/>
  <c r="AE13"/>
  <c r="AB13"/>
  <c r="Y13"/>
  <c r="V13"/>
  <c r="S13"/>
  <c r="P13"/>
  <c r="M13"/>
  <c r="J13"/>
  <c r="BW12"/>
  <c r="BV12"/>
  <c r="BS12"/>
  <c r="BP12"/>
  <c r="BM12"/>
  <c r="BI12"/>
  <c r="BF12"/>
  <c r="BC12"/>
  <c r="AZ12"/>
  <c r="AW12"/>
  <c r="AT12"/>
  <c r="AQ12"/>
  <c r="AN12"/>
  <c r="AK12"/>
  <c r="AH12"/>
  <c r="AE12"/>
  <c r="AB12"/>
  <c r="Y12"/>
  <c r="V12"/>
  <c r="S12"/>
  <c r="P12"/>
  <c r="M12"/>
  <c r="J12"/>
  <c r="BW11"/>
  <c r="BV11"/>
  <c r="BS11"/>
  <c r="BP11"/>
  <c r="BM11"/>
  <c r="BI11"/>
  <c r="BF11"/>
  <c r="BC11"/>
  <c r="AZ11"/>
  <c r="AW11"/>
  <c r="AT11"/>
  <c r="AQ11"/>
  <c r="AN11"/>
  <c r="AK11"/>
  <c r="AH11"/>
  <c r="AE11"/>
  <c r="AB11"/>
  <c r="Y11"/>
  <c r="V11"/>
  <c r="S11"/>
  <c r="P11"/>
  <c r="M11"/>
  <c r="J11"/>
  <c r="BW9"/>
  <c r="BV9"/>
  <c r="BS9"/>
  <c r="BP9"/>
  <c r="BM9"/>
  <c r="BI9"/>
  <c r="BF9"/>
  <c r="BC9"/>
  <c r="AZ9"/>
  <c r="AW9"/>
  <c r="AT9"/>
  <c r="AQ9"/>
  <c r="AN9"/>
  <c r="AK9"/>
  <c r="AH9"/>
  <c r="AE9"/>
  <c r="AB9"/>
  <c r="Y9"/>
  <c r="V9"/>
  <c r="S9"/>
  <c r="P9"/>
  <c r="M9"/>
  <c r="J9"/>
  <c r="BW10"/>
  <c r="BV10"/>
  <c r="BS10"/>
  <c r="BP10"/>
  <c r="BM10"/>
  <c r="BI10"/>
  <c r="BF10"/>
  <c r="BC10"/>
  <c r="AZ10"/>
  <c r="AW10"/>
  <c r="AT10"/>
  <c r="AQ10"/>
  <c r="AN10"/>
  <c r="AK10"/>
  <c r="AH10"/>
  <c r="AE10"/>
  <c r="AB10"/>
  <c r="Y10"/>
  <c r="V10"/>
  <c r="S10"/>
  <c r="P10"/>
  <c r="M10"/>
  <c r="J10"/>
  <c r="BW8"/>
  <c r="BV8"/>
  <c r="BS8"/>
  <c r="BP8"/>
  <c r="BM8"/>
  <c r="BI8"/>
  <c r="BF8"/>
  <c r="BC8"/>
  <c r="AZ8"/>
  <c r="AW8"/>
  <c r="AT8"/>
  <c r="AQ8"/>
  <c r="AN8"/>
  <c r="AK8"/>
  <c r="AH8"/>
  <c r="AE8"/>
  <c r="AB8"/>
  <c r="Y8"/>
  <c r="V8"/>
  <c r="S8"/>
  <c r="P8"/>
  <c r="M8"/>
  <c r="J8"/>
  <c r="BW7"/>
  <c r="BV7"/>
  <c r="BS7"/>
  <c r="BP7"/>
  <c r="BM7"/>
  <c r="BI7"/>
  <c r="BF7"/>
  <c r="BC7"/>
  <c r="AZ7"/>
  <c r="AW7"/>
  <c r="AT7"/>
  <c r="AQ7"/>
  <c r="AN7"/>
  <c r="AK7"/>
  <c r="AH7"/>
  <c r="AE7"/>
  <c r="AB7"/>
  <c r="Y7"/>
  <c r="V7"/>
  <c r="S7"/>
  <c r="P7"/>
  <c r="M7"/>
  <c r="J7"/>
  <c r="BW6"/>
  <c r="BV6"/>
  <c r="BS6"/>
  <c r="BP6"/>
  <c r="BM6"/>
  <c r="BI6"/>
  <c r="BF6"/>
  <c r="BC6"/>
  <c r="AZ6"/>
  <c r="AW6"/>
  <c r="AT6"/>
  <c r="AQ6"/>
  <c r="AN6"/>
  <c r="AK6"/>
  <c r="AH6"/>
  <c r="AE6"/>
  <c r="AB6"/>
  <c r="Y6"/>
  <c r="V6"/>
  <c r="S6"/>
  <c r="P6"/>
  <c r="M6"/>
  <c r="J6"/>
  <c r="BS5"/>
  <c r="AW3"/>
  <c r="M15" i="22"/>
  <c r="J15"/>
  <c r="BW9"/>
  <c r="BV9"/>
  <c r="BS9"/>
  <c r="BP9"/>
  <c r="BM9"/>
  <c r="BI9"/>
  <c r="BF9"/>
  <c r="BC9"/>
  <c r="AZ9"/>
  <c r="AW9"/>
  <c r="AT9"/>
  <c r="AQ9"/>
  <c r="AN9"/>
  <c r="AK9"/>
  <c r="AH9"/>
  <c r="AE9"/>
  <c r="AB9"/>
  <c r="Y9"/>
  <c r="V9"/>
  <c r="S9"/>
  <c r="P9"/>
  <c r="M9"/>
  <c r="J9"/>
  <c r="BW10"/>
  <c r="BV10"/>
  <c r="BS10"/>
  <c r="BP10"/>
  <c r="BM10"/>
  <c r="BI10"/>
  <c r="BF10"/>
  <c r="BC10"/>
  <c r="AZ10"/>
  <c r="AW10"/>
  <c r="AT10"/>
  <c r="AQ10"/>
  <c r="AN10"/>
  <c r="AK10"/>
  <c r="AH10"/>
  <c r="AE10"/>
  <c r="AB10"/>
  <c r="Y10"/>
  <c r="V10"/>
  <c r="S10"/>
  <c r="P10"/>
  <c r="M10"/>
  <c r="J10"/>
  <c r="BW14"/>
  <c r="BV14"/>
  <c r="BS14"/>
  <c r="BP14"/>
  <c r="BM14"/>
  <c r="BI14"/>
  <c r="BF14"/>
  <c r="BC14"/>
  <c r="AZ14"/>
  <c r="AW14"/>
  <c r="AT14"/>
  <c r="AQ14"/>
  <c r="AN14"/>
  <c r="AK14"/>
  <c r="AH14"/>
  <c r="AE14"/>
  <c r="AB14"/>
  <c r="Y14"/>
  <c r="V14"/>
  <c r="S14"/>
  <c r="P14"/>
  <c r="M14"/>
  <c r="J14"/>
  <c r="BS13"/>
  <c r="BP13"/>
  <c r="BM13"/>
  <c r="BI13"/>
  <c r="BF13"/>
  <c r="BC13"/>
  <c r="AZ13"/>
  <c r="AW13"/>
  <c r="AT13"/>
  <c r="AQ13"/>
  <c r="AN13"/>
  <c r="AH13"/>
  <c r="AB13"/>
  <c r="Y13"/>
  <c r="V13"/>
  <c r="S13"/>
  <c r="P13"/>
  <c r="M13"/>
  <c r="J13"/>
  <c r="BW11"/>
  <c r="BV11"/>
  <c r="BS11"/>
  <c r="BP11"/>
  <c r="BM11"/>
  <c r="BI11"/>
  <c r="BF11"/>
  <c r="BC11"/>
  <c r="AZ11"/>
  <c r="AW11"/>
  <c r="AT11"/>
  <c r="AQ11"/>
  <c r="AN11"/>
  <c r="AK11"/>
  <c r="AH11"/>
  <c r="AE11"/>
  <c r="AB11"/>
  <c r="Y11"/>
  <c r="V11"/>
  <c r="S11"/>
  <c r="P11"/>
  <c r="M11"/>
  <c r="J11"/>
  <c r="BW8"/>
  <c r="BV8"/>
  <c r="BS8"/>
  <c r="BP8"/>
  <c r="BM8"/>
  <c r="BI8"/>
  <c r="BF8"/>
  <c r="BC8"/>
  <c r="AZ8"/>
  <c r="AW8"/>
  <c r="AT8"/>
  <c r="AQ8"/>
  <c r="AN8"/>
  <c r="AK8"/>
  <c r="AH8"/>
  <c r="AE8"/>
  <c r="AB8"/>
  <c r="Y8"/>
  <c r="V8"/>
  <c r="S8"/>
  <c r="P8"/>
  <c r="M8"/>
  <c r="J8"/>
  <c r="BW7"/>
  <c r="BV7"/>
  <c r="BS7"/>
  <c r="BP7"/>
  <c r="BM7"/>
  <c r="BI7"/>
  <c r="BF7"/>
  <c r="BC7"/>
  <c r="AZ7"/>
  <c r="AW7"/>
  <c r="AT7"/>
  <c r="AQ7"/>
  <c r="AN7"/>
  <c r="AK7"/>
  <c r="AH7"/>
  <c r="AE7"/>
  <c r="AB7"/>
  <c r="Y7"/>
  <c r="V7"/>
  <c r="S7"/>
  <c r="P7"/>
  <c r="M7"/>
  <c r="J7"/>
  <c r="BW6"/>
  <c r="BV6"/>
  <c r="BS6"/>
  <c r="BP6"/>
  <c r="BM6"/>
  <c r="BI6"/>
  <c r="BF6"/>
  <c r="BC6"/>
  <c r="AZ6"/>
  <c r="AW6"/>
  <c r="AT6"/>
  <c r="AQ6"/>
  <c r="AN6"/>
  <c r="AK6"/>
  <c r="AH6"/>
  <c r="AE6"/>
  <c r="AB6"/>
  <c r="Y6"/>
  <c r="V6"/>
  <c r="S6"/>
  <c r="P6"/>
  <c r="M6"/>
  <c r="J6"/>
  <c r="BS5"/>
  <c r="AW3"/>
  <c r="J29"/>
  <c r="BW28"/>
  <c r="BV28"/>
  <c r="BS28"/>
  <c r="BP28"/>
  <c r="BM28"/>
  <c r="BI28"/>
  <c r="BF28"/>
  <c r="BC28"/>
  <c r="AZ28"/>
  <c r="AW28"/>
  <c r="AT28"/>
  <c r="AQ28"/>
  <c r="AN28"/>
  <c r="AK28"/>
  <c r="AH28"/>
  <c r="AE28"/>
  <c r="AB28"/>
  <c r="Y28"/>
  <c r="V28"/>
  <c r="S28"/>
  <c r="P28"/>
  <c r="M28"/>
  <c r="J28"/>
  <c r="BW27"/>
  <c r="BV27"/>
  <c r="BS27"/>
  <c r="BP27"/>
  <c r="BM27"/>
  <c r="BI27"/>
  <c r="BF27"/>
  <c r="BC27"/>
  <c r="AZ27"/>
  <c r="AW27"/>
  <c r="AT27"/>
  <c r="AQ27"/>
  <c r="AN27"/>
  <c r="AK27"/>
  <c r="AH27"/>
  <c r="AE27"/>
  <c r="AB27"/>
  <c r="Y27"/>
  <c r="V27"/>
  <c r="S27"/>
  <c r="P27"/>
  <c r="M27"/>
  <c r="J27"/>
  <c r="BW22"/>
  <c r="BV22"/>
  <c r="BS22"/>
  <c r="BP22"/>
  <c r="BM22"/>
  <c r="BI22"/>
  <c r="BF22"/>
  <c r="BC22"/>
  <c r="AZ22"/>
  <c r="AW22"/>
  <c r="AT22"/>
  <c r="AQ22"/>
  <c r="AN22"/>
  <c r="AK22"/>
  <c r="AH22"/>
  <c r="AE22"/>
  <c r="AB22"/>
  <c r="Y22"/>
  <c r="V22"/>
  <c r="S22"/>
  <c r="P22"/>
  <c r="M22"/>
  <c r="J22"/>
  <c r="BW23"/>
  <c r="BV23"/>
  <c r="BS23"/>
  <c r="BP23"/>
  <c r="BM23"/>
  <c r="BI23"/>
  <c r="BF23"/>
  <c r="BC23"/>
  <c r="AZ23"/>
  <c r="AW23"/>
  <c r="AT23"/>
  <c r="AQ23"/>
  <c r="AN23"/>
  <c r="AK23"/>
  <c r="AH23"/>
  <c r="AE23"/>
  <c r="AB23"/>
  <c r="Y23"/>
  <c r="V23"/>
  <c r="S23"/>
  <c r="P23"/>
  <c r="M23"/>
  <c r="J23"/>
  <c r="BW25"/>
  <c r="BV25"/>
  <c r="BS25"/>
  <c r="BP25"/>
  <c r="BM25"/>
  <c r="BI25"/>
  <c r="BF25"/>
  <c r="BC25"/>
  <c r="AZ25"/>
  <c r="AW25"/>
  <c r="AT25"/>
  <c r="AQ25"/>
  <c r="AN25"/>
  <c r="AK25"/>
  <c r="AH25"/>
  <c r="AE25"/>
  <c r="AB25"/>
  <c r="Y25"/>
  <c r="V25"/>
  <c r="S25"/>
  <c r="P25"/>
  <c r="M25"/>
  <c r="J25"/>
  <c r="BW24"/>
  <c r="BV24"/>
  <c r="BS24"/>
  <c r="BP24"/>
  <c r="BM24"/>
  <c r="BI24"/>
  <c r="BF24"/>
  <c r="BC24"/>
  <c r="AZ24"/>
  <c r="AW24"/>
  <c r="AT24"/>
  <c r="AQ24"/>
  <c r="AN24"/>
  <c r="AK24"/>
  <c r="AH24"/>
  <c r="AE24"/>
  <c r="AB24"/>
  <c r="Y24"/>
  <c r="V24"/>
  <c r="S24"/>
  <c r="P24"/>
  <c r="M24"/>
  <c r="J24"/>
  <c r="BW26"/>
  <c r="BV26"/>
  <c r="BS26"/>
  <c r="BP26"/>
  <c r="BM26"/>
  <c r="BI26"/>
  <c r="BF26"/>
  <c r="BC26"/>
  <c r="AZ26"/>
  <c r="AW26"/>
  <c r="AT26"/>
  <c r="AQ26"/>
  <c r="AN26"/>
  <c r="AK26"/>
  <c r="AH26"/>
  <c r="AE26"/>
  <c r="AB26"/>
  <c r="Y26"/>
  <c r="V26"/>
  <c r="S26"/>
  <c r="P26"/>
  <c r="M26"/>
  <c r="J26"/>
  <c r="BW21"/>
  <c r="BV21"/>
  <c r="BS21"/>
  <c r="BP21"/>
  <c r="BM21"/>
  <c r="BI21"/>
  <c r="BF21"/>
  <c r="BC21"/>
  <c r="AZ21"/>
  <c r="AW21"/>
  <c r="AT21"/>
  <c r="AQ21"/>
  <c r="AN21"/>
  <c r="AK21"/>
  <c r="AH21"/>
  <c r="AE21"/>
  <c r="AB21"/>
  <c r="Y21"/>
  <c r="V21"/>
  <c r="S21"/>
  <c r="P21"/>
  <c r="M21"/>
  <c r="J21"/>
  <c r="BS19"/>
  <c r="AW17"/>
  <c r="J55" i="6"/>
  <c r="BW54"/>
  <c r="BV54"/>
  <c r="BS54"/>
  <c r="BP54"/>
  <c r="BM54"/>
  <c r="BI54"/>
  <c r="BF54"/>
  <c r="BC54"/>
  <c r="AZ54"/>
  <c r="AW54"/>
  <c r="AT54"/>
  <c r="AQ54"/>
  <c r="AN54"/>
  <c r="AK54"/>
  <c r="AH54"/>
  <c r="AE54"/>
  <c r="AB54"/>
  <c r="Y54"/>
  <c r="V54"/>
  <c r="S54"/>
  <c r="P54"/>
  <c r="M54"/>
  <c r="J54"/>
  <c r="BW53"/>
  <c r="BV53"/>
  <c r="BS53"/>
  <c r="BP53"/>
  <c r="BM53"/>
  <c r="BI53"/>
  <c r="BF53"/>
  <c r="BC53"/>
  <c r="AZ53"/>
  <c r="AW53"/>
  <c r="AT53"/>
  <c r="AQ53"/>
  <c r="AN53"/>
  <c r="AK53"/>
  <c r="AH53"/>
  <c r="AE53"/>
  <c r="AB53"/>
  <c r="Y53"/>
  <c r="V53"/>
  <c r="S53"/>
  <c r="P53"/>
  <c r="M53"/>
  <c r="J53"/>
  <c r="BW51"/>
  <c r="BV51"/>
  <c r="BS51"/>
  <c r="BP51"/>
  <c r="BM51"/>
  <c r="BI51"/>
  <c r="BF51"/>
  <c r="BC51"/>
  <c r="AZ51"/>
  <c r="AW51"/>
  <c r="AT51"/>
  <c r="AQ51"/>
  <c r="AN51"/>
  <c r="AK51"/>
  <c r="AH51"/>
  <c r="AE51"/>
  <c r="AB51"/>
  <c r="Y51"/>
  <c r="V51"/>
  <c r="S51"/>
  <c r="P51"/>
  <c r="M51"/>
  <c r="J51"/>
  <c r="BW52"/>
  <c r="BV52"/>
  <c r="BS52"/>
  <c r="BP52"/>
  <c r="BM52"/>
  <c r="BI52"/>
  <c r="BF52"/>
  <c r="BC52"/>
  <c r="AZ52"/>
  <c r="AW52"/>
  <c r="AT52"/>
  <c r="AQ52"/>
  <c r="AN52"/>
  <c r="AK52"/>
  <c r="AH52"/>
  <c r="AE52"/>
  <c r="AB52"/>
  <c r="Y52"/>
  <c r="V52"/>
  <c r="S52"/>
  <c r="P52"/>
  <c r="M52"/>
  <c r="J52"/>
  <c r="BW50"/>
  <c r="BV50"/>
  <c r="BS50"/>
  <c r="BP50"/>
  <c r="BM50"/>
  <c r="BI50"/>
  <c r="BF50"/>
  <c r="BC50"/>
  <c r="AZ50"/>
  <c r="AW50"/>
  <c r="AT50"/>
  <c r="AQ50"/>
  <c r="AN50"/>
  <c r="AK50"/>
  <c r="AH50"/>
  <c r="AE50"/>
  <c r="AB50"/>
  <c r="Y50"/>
  <c r="V50"/>
  <c r="S50"/>
  <c r="P50"/>
  <c r="M50"/>
  <c r="J50"/>
  <c r="BW48"/>
  <c r="BV48"/>
  <c r="BS48"/>
  <c r="BP48"/>
  <c r="BM48"/>
  <c r="BI48"/>
  <c r="BF48"/>
  <c r="BC48"/>
  <c r="AZ48"/>
  <c r="AW48"/>
  <c r="AT48"/>
  <c r="AQ48"/>
  <c r="AN48"/>
  <c r="AK48"/>
  <c r="AH48"/>
  <c r="AE48"/>
  <c r="AB48"/>
  <c r="Y48"/>
  <c r="V48"/>
  <c r="S48"/>
  <c r="P48"/>
  <c r="M48"/>
  <c r="J48"/>
  <c r="BW49"/>
  <c r="BV49"/>
  <c r="BS49"/>
  <c r="BP49"/>
  <c r="BM49"/>
  <c r="BI49"/>
  <c r="BF49"/>
  <c r="BC49"/>
  <c r="AZ49"/>
  <c r="AW49"/>
  <c r="AT49"/>
  <c r="AQ49"/>
  <c r="AN49"/>
  <c r="AK49"/>
  <c r="AH49"/>
  <c r="AE49"/>
  <c r="AB49"/>
  <c r="Y49"/>
  <c r="V49"/>
  <c r="S49"/>
  <c r="P49"/>
  <c r="M49"/>
  <c r="J49"/>
  <c r="BW47"/>
  <c r="BV47"/>
  <c r="BS47"/>
  <c r="BP47"/>
  <c r="BM47"/>
  <c r="BI47"/>
  <c r="BF47"/>
  <c r="BC47"/>
  <c r="AZ47"/>
  <c r="AW47"/>
  <c r="AT47"/>
  <c r="AQ47"/>
  <c r="AN47"/>
  <c r="AK47"/>
  <c r="AH47"/>
  <c r="AE47"/>
  <c r="AB47"/>
  <c r="Y47"/>
  <c r="V47"/>
  <c r="S47"/>
  <c r="P47"/>
  <c r="M47"/>
  <c r="J47"/>
  <c r="BS46"/>
  <c r="AW44"/>
  <c r="J42"/>
  <c r="BW41"/>
  <c r="BV41"/>
  <c r="BS41"/>
  <c r="BP41"/>
  <c r="BM41"/>
  <c r="BI41"/>
  <c r="BF41"/>
  <c r="BC41"/>
  <c r="AZ41"/>
  <c r="AW41"/>
  <c r="AT41"/>
  <c r="AQ41"/>
  <c r="AN41"/>
  <c r="AK41"/>
  <c r="AH41"/>
  <c r="AE41"/>
  <c r="AB41"/>
  <c r="Y41"/>
  <c r="V41"/>
  <c r="S41"/>
  <c r="P41"/>
  <c r="M41"/>
  <c r="J41"/>
  <c r="BW38"/>
  <c r="BV38"/>
  <c r="BS38"/>
  <c r="BP38"/>
  <c r="BM38"/>
  <c r="BI38"/>
  <c r="BF38"/>
  <c r="BC38"/>
  <c r="AZ38"/>
  <c r="AW38"/>
  <c r="AT38"/>
  <c r="AQ38"/>
  <c r="AN38"/>
  <c r="AK38"/>
  <c r="AH38"/>
  <c r="AE38"/>
  <c r="AB38"/>
  <c r="Y38"/>
  <c r="V38"/>
  <c r="S38"/>
  <c r="P38"/>
  <c r="M38"/>
  <c r="J38"/>
  <c r="BU38" s="1"/>
  <c r="BW40"/>
  <c r="BV40"/>
  <c r="BS40"/>
  <c r="BP40"/>
  <c r="BM40"/>
  <c r="BI40"/>
  <c r="BF40"/>
  <c r="BC40"/>
  <c r="AZ40"/>
  <c r="AW40"/>
  <c r="AT40"/>
  <c r="AQ40"/>
  <c r="AN40"/>
  <c r="AK40"/>
  <c r="AH40"/>
  <c r="AE40"/>
  <c r="AB40"/>
  <c r="Y40"/>
  <c r="V40"/>
  <c r="S40"/>
  <c r="P40"/>
  <c r="M40"/>
  <c r="J40"/>
  <c r="BW35"/>
  <c r="BV35"/>
  <c r="BS35"/>
  <c r="BP35"/>
  <c r="BM35"/>
  <c r="BI35"/>
  <c r="BF35"/>
  <c r="BC35"/>
  <c r="AZ35"/>
  <c r="AW35"/>
  <c r="AT35"/>
  <c r="AQ35"/>
  <c r="AN35"/>
  <c r="AK35"/>
  <c r="AH35"/>
  <c r="AE35"/>
  <c r="AB35"/>
  <c r="Y35"/>
  <c r="V35"/>
  <c r="S35"/>
  <c r="P35"/>
  <c r="M35"/>
  <c r="J35"/>
  <c r="BU35" s="1"/>
  <c r="BW39"/>
  <c r="BV39"/>
  <c r="BS39"/>
  <c r="BP39"/>
  <c r="BM39"/>
  <c r="BI39"/>
  <c r="BF39"/>
  <c r="BC39"/>
  <c r="AZ39"/>
  <c r="AW39"/>
  <c r="AT39"/>
  <c r="AQ39"/>
  <c r="AN39"/>
  <c r="AK39"/>
  <c r="AH39"/>
  <c r="AE39"/>
  <c r="AB39"/>
  <c r="Y39"/>
  <c r="V39"/>
  <c r="S39"/>
  <c r="P39"/>
  <c r="M39"/>
  <c r="J39"/>
  <c r="BW36"/>
  <c r="BV36"/>
  <c r="BS36"/>
  <c r="BP36"/>
  <c r="BM36"/>
  <c r="BI36"/>
  <c r="BF36"/>
  <c r="BC36"/>
  <c r="AZ36"/>
  <c r="AW36"/>
  <c r="AT36"/>
  <c r="AQ36"/>
  <c r="AN36"/>
  <c r="AK36"/>
  <c r="AH36"/>
  <c r="AE36"/>
  <c r="AB36"/>
  <c r="Y36"/>
  <c r="V36"/>
  <c r="S36"/>
  <c r="P36"/>
  <c r="M36"/>
  <c r="J36"/>
  <c r="BW37"/>
  <c r="BV37"/>
  <c r="BS37"/>
  <c r="BP37"/>
  <c r="BM37"/>
  <c r="BI37"/>
  <c r="BF37"/>
  <c r="BC37"/>
  <c r="AZ37"/>
  <c r="AW37"/>
  <c r="AT37"/>
  <c r="AQ37"/>
  <c r="AN37"/>
  <c r="AK37"/>
  <c r="AH37"/>
  <c r="AE37"/>
  <c r="AB37"/>
  <c r="Y37"/>
  <c r="V37"/>
  <c r="S37"/>
  <c r="P37"/>
  <c r="M37"/>
  <c r="J37"/>
  <c r="BW34"/>
  <c r="BV34"/>
  <c r="BS34"/>
  <c r="BP34"/>
  <c r="BM34"/>
  <c r="BI34"/>
  <c r="BF34"/>
  <c r="BC34"/>
  <c r="AZ34"/>
  <c r="AW34"/>
  <c r="AT34"/>
  <c r="AQ34"/>
  <c r="AN34"/>
  <c r="AK34"/>
  <c r="AH34"/>
  <c r="AE34"/>
  <c r="AB34"/>
  <c r="Y34"/>
  <c r="V34"/>
  <c r="S34"/>
  <c r="P34"/>
  <c r="M34"/>
  <c r="J34"/>
  <c r="BU34" s="1"/>
  <c r="BS33"/>
  <c r="AW31"/>
  <c r="J29"/>
  <c r="BW25"/>
  <c r="BV25"/>
  <c r="BS25"/>
  <c r="BP25"/>
  <c r="BM25"/>
  <c r="BI25"/>
  <c r="BF25"/>
  <c r="BC25"/>
  <c r="AZ25"/>
  <c r="AW25"/>
  <c r="AT25"/>
  <c r="AQ25"/>
  <c r="AK25"/>
  <c r="AH25"/>
  <c r="AE25"/>
  <c r="AB25"/>
  <c r="Y25"/>
  <c r="V25"/>
  <c r="S25"/>
  <c r="P25"/>
  <c r="M25"/>
  <c r="J25"/>
  <c r="BW22"/>
  <c r="BV22"/>
  <c r="BS22"/>
  <c r="BP22"/>
  <c r="BM22"/>
  <c r="BI22"/>
  <c r="BF22"/>
  <c r="BC22"/>
  <c r="AZ22"/>
  <c r="AW22"/>
  <c r="AT22"/>
  <c r="AQ22"/>
  <c r="AK22"/>
  <c r="AH22"/>
  <c r="AE22"/>
  <c r="AB22"/>
  <c r="Y22"/>
  <c r="V22"/>
  <c r="S22"/>
  <c r="P22"/>
  <c r="M22"/>
  <c r="J22"/>
  <c r="BW28"/>
  <c r="BV28"/>
  <c r="BS28"/>
  <c r="BP28"/>
  <c r="BM28"/>
  <c r="BI28"/>
  <c r="BF28"/>
  <c r="BC28"/>
  <c r="AZ28"/>
  <c r="AW28"/>
  <c r="AT28"/>
  <c r="AQ28"/>
  <c r="AN28"/>
  <c r="AK28"/>
  <c r="AH28"/>
  <c r="AE28"/>
  <c r="AB28"/>
  <c r="Y28"/>
  <c r="V28"/>
  <c r="S28"/>
  <c r="P28"/>
  <c r="M28"/>
  <c r="J28"/>
  <c r="BW20"/>
  <c r="BV20"/>
  <c r="BS20"/>
  <c r="BP20"/>
  <c r="BM20"/>
  <c r="BI20"/>
  <c r="BF20"/>
  <c r="BC20"/>
  <c r="AZ20"/>
  <c r="AW20"/>
  <c r="AT20"/>
  <c r="AQ20"/>
  <c r="AK20"/>
  <c r="AH20"/>
  <c r="AE20"/>
  <c r="AB20"/>
  <c r="Y20"/>
  <c r="V20"/>
  <c r="S20"/>
  <c r="P20"/>
  <c r="M20"/>
  <c r="J20"/>
  <c r="BW27"/>
  <c r="BV27"/>
  <c r="BS27"/>
  <c r="BP27"/>
  <c r="BM27"/>
  <c r="BI27"/>
  <c r="BF27"/>
  <c r="BC27"/>
  <c r="AZ27"/>
  <c r="AW27"/>
  <c r="AT27"/>
  <c r="AQ27"/>
  <c r="AN27"/>
  <c r="AK27"/>
  <c r="AE27"/>
  <c r="AB27"/>
  <c r="Y27"/>
  <c r="V27"/>
  <c r="S27"/>
  <c r="P27"/>
  <c r="M27"/>
  <c r="J27"/>
  <c r="BW24"/>
  <c r="BV24"/>
  <c r="BS24"/>
  <c r="BP24"/>
  <c r="BM24"/>
  <c r="BI24"/>
  <c r="BF24"/>
  <c r="BC24"/>
  <c r="AZ24"/>
  <c r="AW24"/>
  <c r="AT24"/>
  <c r="AQ24"/>
  <c r="AK24"/>
  <c r="AH24"/>
  <c r="AE24"/>
  <c r="AB24"/>
  <c r="Y24"/>
  <c r="V24"/>
  <c r="S24"/>
  <c r="P24"/>
  <c r="M24"/>
  <c r="J24"/>
  <c r="BW23"/>
  <c r="BV23"/>
  <c r="BS23"/>
  <c r="BP23"/>
  <c r="BM23"/>
  <c r="BI23"/>
  <c r="BF23"/>
  <c r="BC23"/>
  <c r="AZ23"/>
  <c r="AW23"/>
  <c r="AT23"/>
  <c r="AQ23"/>
  <c r="AK23"/>
  <c r="AH23"/>
  <c r="AE23"/>
  <c r="AB23"/>
  <c r="Y23"/>
  <c r="V23"/>
  <c r="S23"/>
  <c r="P23"/>
  <c r="M23"/>
  <c r="J23"/>
  <c r="BW21"/>
  <c r="BV21"/>
  <c r="BS21"/>
  <c r="BP21"/>
  <c r="BM21"/>
  <c r="BI21"/>
  <c r="BF21"/>
  <c r="BC21"/>
  <c r="AZ21"/>
  <c r="AW21"/>
  <c r="AT21"/>
  <c r="AQ21"/>
  <c r="AK21"/>
  <c r="AH21"/>
  <c r="AE21"/>
  <c r="AB21"/>
  <c r="Y21"/>
  <c r="V21"/>
  <c r="S21"/>
  <c r="P21"/>
  <c r="M21"/>
  <c r="J21"/>
  <c r="BS19"/>
  <c r="AW17"/>
  <c r="J15"/>
  <c r="BW14"/>
  <c r="BV14"/>
  <c r="BS14"/>
  <c r="BP14"/>
  <c r="BM14"/>
  <c r="BI14"/>
  <c r="BF14"/>
  <c r="BC14"/>
  <c r="AZ14"/>
  <c r="AW14"/>
  <c r="AT14"/>
  <c r="AQ14"/>
  <c r="AN14"/>
  <c r="AK14"/>
  <c r="AH14"/>
  <c r="AE14"/>
  <c r="AB14"/>
  <c r="Y14"/>
  <c r="V14"/>
  <c r="S14"/>
  <c r="P14"/>
  <c r="M14"/>
  <c r="J14"/>
  <c r="BW13"/>
  <c r="BV13"/>
  <c r="BS13"/>
  <c r="BP13"/>
  <c r="BM13"/>
  <c r="BI13"/>
  <c r="BF13"/>
  <c r="BC13"/>
  <c r="AZ13"/>
  <c r="AW13"/>
  <c r="AT13"/>
  <c r="AQ13"/>
  <c r="AN13"/>
  <c r="AK13"/>
  <c r="AH13"/>
  <c r="AE13"/>
  <c r="AB13"/>
  <c r="Y13"/>
  <c r="V13"/>
  <c r="S13"/>
  <c r="P13"/>
  <c r="M13"/>
  <c r="J13"/>
  <c r="BW8"/>
  <c r="BV8"/>
  <c r="BS8"/>
  <c r="BP8"/>
  <c r="BM8"/>
  <c r="BI8"/>
  <c r="BF8"/>
  <c r="BC8"/>
  <c r="AZ8"/>
  <c r="AW8"/>
  <c r="AT8"/>
  <c r="AQ8"/>
  <c r="AN8"/>
  <c r="AK8"/>
  <c r="AH8"/>
  <c r="AE8"/>
  <c r="AB8"/>
  <c r="Y8"/>
  <c r="V8"/>
  <c r="S8"/>
  <c r="P8"/>
  <c r="M8"/>
  <c r="J8"/>
  <c r="BW12"/>
  <c r="BV12"/>
  <c r="BS12"/>
  <c r="BP12"/>
  <c r="BM12"/>
  <c r="BI12"/>
  <c r="BF12"/>
  <c r="BC12"/>
  <c r="AZ12"/>
  <c r="AW12"/>
  <c r="AT12"/>
  <c r="AQ12"/>
  <c r="AN12"/>
  <c r="AK12"/>
  <c r="AH12"/>
  <c r="AE12"/>
  <c r="AB12"/>
  <c r="Y12"/>
  <c r="V12"/>
  <c r="S12"/>
  <c r="P12"/>
  <c r="M12"/>
  <c r="J12"/>
  <c r="BW10"/>
  <c r="BV10"/>
  <c r="BS10"/>
  <c r="BP10"/>
  <c r="BM10"/>
  <c r="BI10"/>
  <c r="BF10"/>
  <c r="BC10"/>
  <c r="AZ10"/>
  <c r="AW10"/>
  <c r="AT10"/>
  <c r="AQ10"/>
  <c r="AN10"/>
  <c r="AK10"/>
  <c r="AH10"/>
  <c r="AE10"/>
  <c r="AB10"/>
  <c r="Y10"/>
  <c r="V10"/>
  <c r="S10"/>
  <c r="P10"/>
  <c r="M10"/>
  <c r="J10"/>
  <c r="BW9"/>
  <c r="BV9"/>
  <c r="BS9"/>
  <c r="BP9"/>
  <c r="BM9"/>
  <c r="BI9"/>
  <c r="BF9"/>
  <c r="BC9"/>
  <c r="AZ9"/>
  <c r="AW9"/>
  <c r="AT9"/>
  <c r="AQ9"/>
  <c r="AN9"/>
  <c r="AK9"/>
  <c r="AH9"/>
  <c r="AE9"/>
  <c r="AB9"/>
  <c r="Y9"/>
  <c r="V9"/>
  <c r="S9"/>
  <c r="P9"/>
  <c r="M9"/>
  <c r="J9"/>
  <c r="BW7"/>
  <c r="BV7"/>
  <c r="BS7"/>
  <c r="BP7"/>
  <c r="BM7"/>
  <c r="BI7"/>
  <c r="BF7"/>
  <c r="BC7"/>
  <c r="AZ7"/>
  <c r="AW7"/>
  <c r="AT7"/>
  <c r="AQ7"/>
  <c r="AN7"/>
  <c r="AK7"/>
  <c r="AH7"/>
  <c r="AE7"/>
  <c r="AB7"/>
  <c r="Y7"/>
  <c r="V7"/>
  <c r="S7"/>
  <c r="P7"/>
  <c r="M7"/>
  <c r="J7"/>
  <c r="BW6"/>
  <c r="BV6"/>
  <c r="BS6"/>
  <c r="BP6"/>
  <c r="BM6"/>
  <c r="BI6"/>
  <c r="BF6"/>
  <c r="BC6"/>
  <c r="AZ6"/>
  <c r="AW6"/>
  <c r="AT6"/>
  <c r="AQ6"/>
  <c r="AN6"/>
  <c r="AK6"/>
  <c r="AH6"/>
  <c r="AE6"/>
  <c r="AB6"/>
  <c r="Y6"/>
  <c r="V6"/>
  <c r="S6"/>
  <c r="P6"/>
  <c r="M6"/>
  <c r="J6"/>
  <c r="BS5"/>
  <c r="AW3"/>
  <c r="J113" i="21"/>
  <c r="BW112"/>
  <c r="BV112"/>
  <c r="BS112"/>
  <c r="BP112"/>
  <c r="BM112"/>
  <c r="BI112"/>
  <c r="BF112"/>
  <c r="BC112"/>
  <c r="AZ112"/>
  <c r="AW112"/>
  <c r="AT112"/>
  <c r="AQ112"/>
  <c r="AN112"/>
  <c r="AK112"/>
  <c r="AH112"/>
  <c r="AE112"/>
  <c r="AB112"/>
  <c r="Y112"/>
  <c r="V112"/>
  <c r="S112"/>
  <c r="P112"/>
  <c r="M112"/>
  <c r="J112"/>
  <c r="BW111"/>
  <c r="BV111"/>
  <c r="BS111"/>
  <c r="BP111"/>
  <c r="BM111"/>
  <c r="BI111"/>
  <c r="BF111"/>
  <c r="BC111"/>
  <c r="AZ111"/>
  <c r="AW111"/>
  <c r="AT111"/>
  <c r="AQ111"/>
  <c r="AN111"/>
  <c r="AK111"/>
  <c r="AH111"/>
  <c r="AE111"/>
  <c r="AB111"/>
  <c r="Y111"/>
  <c r="V111"/>
  <c r="S111"/>
  <c r="P111"/>
  <c r="M111"/>
  <c r="J111"/>
  <c r="BW110"/>
  <c r="BV110"/>
  <c r="BS110"/>
  <c r="BP110"/>
  <c r="BM110"/>
  <c r="BI110"/>
  <c r="BF110"/>
  <c r="BC110"/>
  <c r="AZ110"/>
  <c r="AW110"/>
  <c r="AT110"/>
  <c r="AQ110"/>
  <c r="AN110"/>
  <c r="AK110"/>
  <c r="AH110"/>
  <c r="AE110"/>
  <c r="AB110"/>
  <c r="Y110"/>
  <c r="V110"/>
  <c r="S110"/>
  <c r="P110"/>
  <c r="M110"/>
  <c r="J110"/>
  <c r="BW108"/>
  <c r="BV108"/>
  <c r="BS108"/>
  <c r="BP108"/>
  <c r="BM108"/>
  <c r="BI108"/>
  <c r="BF108"/>
  <c r="BC108"/>
  <c r="AZ108"/>
  <c r="AW108"/>
  <c r="AT108"/>
  <c r="AQ108"/>
  <c r="AN108"/>
  <c r="AK108"/>
  <c r="AH108"/>
  <c r="AE108"/>
  <c r="AB108"/>
  <c r="Y108"/>
  <c r="V108"/>
  <c r="S108"/>
  <c r="P108"/>
  <c r="M108"/>
  <c r="J108"/>
  <c r="BW109"/>
  <c r="BV109"/>
  <c r="BS109"/>
  <c r="BP109"/>
  <c r="BM109"/>
  <c r="BI109"/>
  <c r="BF109"/>
  <c r="BC109"/>
  <c r="AZ109"/>
  <c r="AW109"/>
  <c r="AT109"/>
  <c r="AQ109"/>
  <c r="AN109"/>
  <c r="AK109"/>
  <c r="AH109"/>
  <c r="AE109"/>
  <c r="AB109"/>
  <c r="Y109"/>
  <c r="V109"/>
  <c r="S109"/>
  <c r="P109"/>
  <c r="M109"/>
  <c r="J109"/>
  <c r="BT109" s="1"/>
  <c r="BW107"/>
  <c r="BV107"/>
  <c r="BS107"/>
  <c r="BP107"/>
  <c r="BM107"/>
  <c r="BI107"/>
  <c r="BF107"/>
  <c r="BC107"/>
  <c r="AZ107"/>
  <c r="AW107"/>
  <c r="AT107"/>
  <c r="AQ107"/>
  <c r="AN107"/>
  <c r="AK107"/>
  <c r="AH107"/>
  <c r="AE107"/>
  <c r="AB107"/>
  <c r="Y107"/>
  <c r="V107"/>
  <c r="S107"/>
  <c r="P107"/>
  <c r="M107"/>
  <c r="J107"/>
  <c r="BW106"/>
  <c r="BV106"/>
  <c r="BS106"/>
  <c r="BP106"/>
  <c r="BM106"/>
  <c r="BI106"/>
  <c r="BF106"/>
  <c r="BC106"/>
  <c r="AZ106"/>
  <c r="AW106"/>
  <c r="AT106"/>
  <c r="AQ106"/>
  <c r="AN106"/>
  <c r="AK106"/>
  <c r="AH106"/>
  <c r="AE106"/>
  <c r="AB106"/>
  <c r="Y106"/>
  <c r="V106"/>
  <c r="S106"/>
  <c r="P106"/>
  <c r="M106"/>
  <c r="J106"/>
  <c r="BT106" s="1"/>
  <c r="BW105"/>
  <c r="BV105"/>
  <c r="BV113" s="1"/>
  <c r="BS105"/>
  <c r="BP105"/>
  <c r="BM105"/>
  <c r="BI105"/>
  <c r="BF105"/>
  <c r="BC105"/>
  <c r="AZ105"/>
  <c r="AW105"/>
  <c r="AT105"/>
  <c r="AQ105"/>
  <c r="AN105"/>
  <c r="AK105"/>
  <c r="AH105"/>
  <c r="AE105"/>
  <c r="AB105"/>
  <c r="Y105"/>
  <c r="V105"/>
  <c r="S105"/>
  <c r="P105"/>
  <c r="M105"/>
  <c r="J105"/>
  <c r="BS104"/>
  <c r="AW102"/>
  <c r="M100"/>
  <c r="J100"/>
  <c r="BS95"/>
  <c r="BP95"/>
  <c r="BM95"/>
  <c r="BI95"/>
  <c r="BF95"/>
  <c r="BC95"/>
  <c r="AZ95"/>
  <c r="AW95"/>
  <c r="AT95"/>
  <c r="AQ95"/>
  <c r="AN95"/>
  <c r="AK95"/>
  <c r="AH95"/>
  <c r="AE95"/>
  <c r="AB95"/>
  <c r="Y95"/>
  <c r="V95"/>
  <c r="S95"/>
  <c r="M95"/>
  <c r="J95"/>
  <c r="BS99"/>
  <c r="BP99"/>
  <c r="BM99"/>
  <c r="BI99"/>
  <c r="BF99"/>
  <c r="BC99"/>
  <c r="AZ99"/>
  <c r="AW99"/>
  <c r="AT99"/>
  <c r="AQ99"/>
  <c r="AN99"/>
  <c r="AK99"/>
  <c r="AH99"/>
  <c r="AE99"/>
  <c r="AB99"/>
  <c r="Y99"/>
  <c r="V99"/>
  <c r="S99"/>
  <c r="M93"/>
  <c r="J93"/>
  <c r="BS98"/>
  <c r="BP98"/>
  <c r="BM98"/>
  <c r="BI98"/>
  <c r="BF98"/>
  <c r="BC98"/>
  <c r="AZ98"/>
  <c r="AW98"/>
  <c r="AT98"/>
  <c r="AQ98"/>
  <c r="AN98"/>
  <c r="AK98"/>
  <c r="AH98"/>
  <c r="AE98"/>
  <c r="AB98"/>
  <c r="Y98"/>
  <c r="V98"/>
  <c r="S98"/>
  <c r="M99"/>
  <c r="J99"/>
  <c r="BS97"/>
  <c r="BP97"/>
  <c r="BM97"/>
  <c r="BI97"/>
  <c r="BF97"/>
  <c r="BC97"/>
  <c r="AZ97"/>
  <c r="AW97"/>
  <c r="AT97"/>
  <c r="AQ97"/>
  <c r="AN97"/>
  <c r="AK97"/>
  <c r="AH97"/>
  <c r="AE97"/>
  <c r="AB97"/>
  <c r="Y97"/>
  <c r="V97"/>
  <c r="S97"/>
  <c r="M98"/>
  <c r="J98"/>
  <c r="BS96"/>
  <c r="BP96"/>
  <c r="BM96"/>
  <c r="BI96"/>
  <c r="BF96"/>
  <c r="BC96"/>
  <c r="AZ96"/>
  <c r="AW96"/>
  <c r="AT96"/>
  <c r="AQ96"/>
  <c r="AN96"/>
  <c r="AK96"/>
  <c r="AH96"/>
  <c r="AE96"/>
  <c r="AB96"/>
  <c r="Y96"/>
  <c r="V96"/>
  <c r="S96"/>
  <c r="M97"/>
  <c r="J97"/>
  <c r="BS93"/>
  <c r="BP93"/>
  <c r="BM93"/>
  <c r="BI93"/>
  <c r="BF93"/>
  <c r="BC93"/>
  <c r="AZ93"/>
  <c r="AW93"/>
  <c r="AT93"/>
  <c r="AQ93"/>
  <c r="AN93"/>
  <c r="AK93"/>
  <c r="AH93"/>
  <c r="AE93"/>
  <c r="AB93"/>
  <c r="Y93"/>
  <c r="V93"/>
  <c r="S93"/>
  <c r="M96"/>
  <c r="J96"/>
  <c r="BS94"/>
  <c r="BP94"/>
  <c r="BM94"/>
  <c r="BI94"/>
  <c r="BF94"/>
  <c r="BC94"/>
  <c r="AZ94"/>
  <c r="AW94"/>
  <c r="AT94"/>
  <c r="AQ94"/>
  <c r="AN94"/>
  <c r="AK94"/>
  <c r="AH94"/>
  <c r="AE94"/>
  <c r="AB94"/>
  <c r="Y94"/>
  <c r="V94"/>
  <c r="S94"/>
  <c r="M94"/>
  <c r="J94"/>
  <c r="BW92"/>
  <c r="BV92"/>
  <c r="BV100" s="1"/>
  <c r="BS92"/>
  <c r="BP92"/>
  <c r="BM92"/>
  <c r="BI92"/>
  <c r="BF92"/>
  <c r="BC92"/>
  <c r="AZ92"/>
  <c r="AW92"/>
  <c r="AT92"/>
  <c r="AQ92"/>
  <c r="AN92"/>
  <c r="AK92"/>
  <c r="AH92"/>
  <c r="AE92"/>
  <c r="AB92"/>
  <c r="Y92"/>
  <c r="V92"/>
  <c r="S92"/>
  <c r="P92"/>
  <c r="M92"/>
  <c r="J92"/>
  <c r="BS90"/>
  <c r="AW88"/>
  <c r="J86"/>
  <c r="BW76"/>
  <c r="BV76"/>
  <c r="BS76"/>
  <c r="BP76"/>
  <c r="BM76"/>
  <c r="BI76"/>
  <c r="BF76"/>
  <c r="BC76"/>
  <c r="AZ76"/>
  <c r="AW76"/>
  <c r="AT76"/>
  <c r="AQ76"/>
  <c r="AN76"/>
  <c r="AK76"/>
  <c r="AH76"/>
  <c r="AE76"/>
  <c r="AB76"/>
  <c r="Y76"/>
  <c r="V76"/>
  <c r="S76"/>
  <c r="P76"/>
  <c r="M76"/>
  <c r="J76"/>
  <c r="BS84"/>
  <c r="BP84"/>
  <c r="BM84"/>
  <c r="BI84"/>
  <c r="BF84"/>
  <c r="BC84"/>
  <c r="AZ84"/>
  <c r="AW84"/>
  <c r="AT84"/>
  <c r="AQ84"/>
  <c r="AH84"/>
  <c r="AE84"/>
  <c r="AB84"/>
  <c r="Y84"/>
  <c r="V84"/>
  <c r="S84"/>
  <c r="P84"/>
  <c r="M84"/>
  <c r="J84"/>
  <c r="BS83"/>
  <c r="BP83"/>
  <c r="BM83"/>
  <c r="BI83"/>
  <c r="BF83"/>
  <c r="BC83"/>
  <c r="AZ83"/>
  <c r="AW83"/>
  <c r="AT83"/>
  <c r="AQ83"/>
  <c r="AH83"/>
  <c r="AE83"/>
  <c r="AB83"/>
  <c r="Y83"/>
  <c r="V83"/>
  <c r="S83"/>
  <c r="P83"/>
  <c r="M83"/>
  <c r="J83"/>
  <c r="BS85"/>
  <c r="BP85"/>
  <c r="BM85"/>
  <c r="BI85"/>
  <c r="BF85"/>
  <c r="BC85"/>
  <c r="AZ85"/>
  <c r="AW85"/>
  <c r="AT85"/>
  <c r="AQ85"/>
  <c r="AN85"/>
  <c r="AH85"/>
  <c r="AE85"/>
  <c r="AB85"/>
  <c r="Y85"/>
  <c r="V85"/>
  <c r="S85"/>
  <c r="P85"/>
  <c r="M85"/>
  <c r="J85"/>
  <c r="BS82"/>
  <c r="BP82"/>
  <c r="BM82"/>
  <c r="BI82"/>
  <c r="BF82"/>
  <c r="BC82"/>
  <c r="AZ82"/>
  <c r="AW82"/>
  <c r="AT82"/>
  <c r="AQ82"/>
  <c r="AH82"/>
  <c r="AE82"/>
  <c r="AB82"/>
  <c r="Y82"/>
  <c r="V82"/>
  <c r="S82"/>
  <c r="P82"/>
  <c r="M82"/>
  <c r="J82"/>
  <c r="BS81"/>
  <c r="BP81"/>
  <c r="BM81"/>
  <c r="BI81"/>
  <c r="BF81"/>
  <c r="BC81"/>
  <c r="AZ81"/>
  <c r="AW81"/>
  <c r="AT81"/>
  <c r="AQ81"/>
  <c r="AH81"/>
  <c r="AE81"/>
  <c r="AB81"/>
  <c r="Y81"/>
  <c r="V81"/>
  <c r="S81"/>
  <c r="P81"/>
  <c r="M78"/>
  <c r="J78"/>
  <c r="BS78"/>
  <c r="BP78"/>
  <c r="BM78"/>
  <c r="BI78"/>
  <c r="BF78"/>
  <c r="BC78"/>
  <c r="AZ78"/>
  <c r="AW78"/>
  <c r="AT78"/>
  <c r="AQ78"/>
  <c r="AH78"/>
  <c r="AE78"/>
  <c r="AB78"/>
  <c r="Y78"/>
  <c r="V78"/>
  <c r="S78"/>
  <c r="P78"/>
  <c r="M81"/>
  <c r="J81"/>
  <c r="BS79"/>
  <c r="BP79"/>
  <c r="BM79"/>
  <c r="BI79"/>
  <c r="BF79"/>
  <c r="BC79"/>
  <c r="AZ79"/>
  <c r="AW79"/>
  <c r="AT79"/>
  <c r="AQ79"/>
  <c r="AH79"/>
  <c r="AE79"/>
  <c r="AB79"/>
  <c r="Y79"/>
  <c r="V79"/>
  <c r="S79"/>
  <c r="P79"/>
  <c r="M79"/>
  <c r="J79"/>
  <c r="BS75"/>
  <c r="AW73"/>
  <c r="M71"/>
  <c r="J71"/>
  <c r="BW70"/>
  <c r="BV70"/>
  <c r="BS70"/>
  <c r="BP70"/>
  <c r="BM70"/>
  <c r="BI70"/>
  <c r="BF70"/>
  <c r="BC70"/>
  <c r="AZ70"/>
  <c r="AW70"/>
  <c r="AT70"/>
  <c r="AQ70"/>
  <c r="AN70"/>
  <c r="AK70"/>
  <c r="AH70"/>
  <c r="AE70"/>
  <c r="AB70"/>
  <c r="Y70"/>
  <c r="V70"/>
  <c r="S70"/>
  <c r="P70"/>
  <c r="M70"/>
  <c r="J70"/>
  <c r="BW69"/>
  <c r="BV69"/>
  <c r="BS69"/>
  <c r="BP69"/>
  <c r="BM69"/>
  <c r="BI69"/>
  <c r="BF69"/>
  <c r="BC69"/>
  <c r="AZ69"/>
  <c r="AW69"/>
  <c r="AT69"/>
  <c r="AQ69"/>
  <c r="AN69"/>
  <c r="AK69"/>
  <c r="AH69"/>
  <c r="AE69"/>
  <c r="AB69"/>
  <c r="Y69"/>
  <c r="V69"/>
  <c r="S69"/>
  <c r="P69"/>
  <c r="M69"/>
  <c r="J69"/>
  <c r="BW68"/>
  <c r="BV68"/>
  <c r="BS68"/>
  <c r="BP68"/>
  <c r="BM68"/>
  <c r="BI68"/>
  <c r="BF68"/>
  <c r="BC68"/>
  <c r="AZ68"/>
  <c r="AW68"/>
  <c r="AT68"/>
  <c r="AQ68"/>
  <c r="AN68"/>
  <c r="AK68"/>
  <c r="AH68"/>
  <c r="AE68"/>
  <c r="AB68"/>
  <c r="Y68"/>
  <c r="V68"/>
  <c r="S68"/>
  <c r="P68"/>
  <c r="M68"/>
  <c r="J68"/>
  <c r="BW67"/>
  <c r="BV67"/>
  <c r="BS67"/>
  <c r="BP67"/>
  <c r="BM67"/>
  <c r="BI67"/>
  <c r="BF67"/>
  <c r="BC67"/>
  <c r="AZ67"/>
  <c r="AW67"/>
  <c r="AT67"/>
  <c r="AQ67"/>
  <c r="AN67"/>
  <c r="AK67"/>
  <c r="AH67"/>
  <c r="AE67"/>
  <c r="AB67"/>
  <c r="Y67"/>
  <c r="V67"/>
  <c r="S67"/>
  <c r="P67"/>
  <c r="M67"/>
  <c r="J67"/>
  <c r="BW66"/>
  <c r="BV66"/>
  <c r="BS66"/>
  <c r="BP66"/>
  <c r="BM66"/>
  <c r="BI66"/>
  <c r="BF66"/>
  <c r="BC66"/>
  <c r="AZ66"/>
  <c r="AW66"/>
  <c r="AT66"/>
  <c r="AQ66"/>
  <c r="AN66"/>
  <c r="AK66"/>
  <c r="AH66"/>
  <c r="AE66"/>
  <c r="AB66"/>
  <c r="Y66"/>
  <c r="V66"/>
  <c r="S66"/>
  <c r="P66"/>
  <c r="M66"/>
  <c r="J66"/>
  <c r="BW65"/>
  <c r="BV65"/>
  <c r="BS65"/>
  <c r="BP65"/>
  <c r="BM65"/>
  <c r="BI65"/>
  <c r="BF65"/>
  <c r="BC65"/>
  <c r="AZ65"/>
  <c r="AW65"/>
  <c r="AT65"/>
  <c r="AQ65"/>
  <c r="AN65"/>
  <c r="AK65"/>
  <c r="AH65"/>
  <c r="AE65"/>
  <c r="AB65"/>
  <c r="Y65"/>
  <c r="V65"/>
  <c r="S65"/>
  <c r="P65"/>
  <c r="M65"/>
  <c r="J65"/>
  <c r="BW63"/>
  <c r="BV63"/>
  <c r="BS63"/>
  <c r="BP63"/>
  <c r="BM63"/>
  <c r="BI63"/>
  <c r="BF63"/>
  <c r="BC63"/>
  <c r="AZ63"/>
  <c r="AW63"/>
  <c r="AT63"/>
  <c r="AQ63"/>
  <c r="AN63"/>
  <c r="AK63"/>
  <c r="AH63"/>
  <c r="AE63"/>
  <c r="AB63"/>
  <c r="Y63"/>
  <c r="V63"/>
  <c r="S63"/>
  <c r="P63"/>
  <c r="M63"/>
  <c r="J63"/>
  <c r="BW64"/>
  <c r="BV64"/>
  <c r="BS64"/>
  <c r="BP64"/>
  <c r="BM64"/>
  <c r="BI64"/>
  <c r="BF64"/>
  <c r="BC64"/>
  <c r="AZ64"/>
  <c r="AW64"/>
  <c r="AT64"/>
  <c r="AQ64"/>
  <c r="AN64"/>
  <c r="AK64"/>
  <c r="AH64"/>
  <c r="AE64"/>
  <c r="AB64"/>
  <c r="Y64"/>
  <c r="V64"/>
  <c r="S64"/>
  <c r="P64"/>
  <c r="M64"/>
  <c r="J64"/>
  <c r="BS62"/>
  <c r="AW60"/>
  <c r="J57"/>
  <c r="BS52"/>
  <c r="BP52"/>
  <c r="BM52"/>
  <c r="BI52"/>
  <c r="BF52"/>
  <c r="BC52"/>
  <c r="AZ52"/>
  <c r="AW52"/>
  <c r="AT52"/>
  <c r="AQ52"/>
  <c r="AN52"/>
  <c r="AK52"/>
  <c r="AH52"/>
  <c r="AE52"/>
  <c r="AB52"/>
  <c r="Y52"/>
  <c r="V52"/>
  <c r="S52"/>
  <c r="P52"/>
  <c r="M52"/>
  <c r="BS55"/>
  <c r="BP55"/>
  <c r="BM55"/>
  <c r="BI55"/>
  <c r="BF55"/>
  <c r="BC55"/>
  <c r="AZ55"/>
  <c r="AW55"/>
  <c r="AT55"/>
  <c r="AQ55"/>
  <c r="AN55"/>
  <c r="AK55"/>
  <c r="AH55"/>
  <c r="AE55"/>
  <c r="AB55"/>
  <c r="Y55"/>
  <c r="V55"/>
  <c r="S55"/>
  <c r="P55"/>
  <c r="M55"/>
  <c r="BS49"/>
  <c r="BP49"/>
  <c r="BM49"/>
  <c r="BI49"/>
  <c r="BF49"/>
  <c r="BC49"/>
  <c r="AZ49"/>
  <c r="AW49"/>
  <c r="AT49"/>
  <c r="AQ49"/>
  <c r="AN49"/>
  <c r="AK49"/>
  <c r="AH49"/>
  <c r="AE49"/>
  <c r="AB49"/>
  <c r="Y49"/>
  <c r="V49"/>
  <c r="S49"/>
  <c r="P49"/>
  <c r="M49"/>
  <c r="BS56"/>
  <c r="BP56"/>
  <c r="BM56"/>
  <c r="BI56"/>
  <c r="BF56"/>
  <c r="BC56"/>
  <c r="AZ56"/>
  <c r="AW56"/>
  <c r="AT56"/>
  <c r="AQ56"/>
  <c r="AN56"/>
  <c r="AK56"/>
  <c r="AH56"/>
  <c r="AE56"/>
  <c r="AB56"/>
  <c r="Y56"/>
  <c r="V56"/>
  <c r="S56"/>
  <c r="P56"/>
  <c r="M56"/>
  <c r="BS53"/>
  <c r="BP53"/>
  <c r="BM53"/>
  <c r="BI53"/>
  <c r="BF53"/>
  <c r="BC53"/>
  <c r="AZ53"/>
  <c r="AW53"/>
  <c r="AT53"/>
  <c r="AQ53"/>
  <c r="AN53"/>
  <c r="AK53"/>
  <c r="AH53"/>
  <c r="AE53"/>
  <c r="AB53"/>
  <c r="Y53"/>
  <c r="V53"/>
  <c r="S53"/>
  <c r="P53"/>
  <c r="M53"/>
  <c r="BS54"/>
  <c r="BP54"/>
  <c r="BM54"/>
  <c r="BI54"/>
  <c r="BF54"/>
  <c r="BC54"/>
  <c r="AZ54"/>
  <c r="AW54"/>
  <c r="AT54"/>
  <c r="AQ54"/>
  <c r="AN54"/>
  <c r="AK54"/>
  <c r="AH54"/>
  <c r="AE54"/>
  <c r="AB54"/>
  <c r="Y54"/>
  <c r="V54"/>
  <c r="S54"/>
  <c r="P54"/>
  <c r="M54"/>
  <c r="BS51"/>
  <c r="BP51"/>
  <c r="BM51"/>
  <c r="BI51"/>
  <c r="BF51"/>
  <c r="BC51"/>
  <c r="AZ51"/>
  <c r="AW51"/>
  <c r="AT51"/>
  <c r="AQ51"/>
  <c r="AN51"/>
  <c r="AK51"/>
  <c r="AH51"/>
  <c r="AE51"/>
  <c r="AB51"/>
  <c r="Y51"/>
  <c r="V51"/>
  <c r="S51"/>
  <c r="P51"/>
  <c r="M51"/>
  <c r="BS50"/>
  <c r="BP50"/>
  <c r="BM50"/>
  <c r="BI50"/>
  <c r="BF50"/>
  <c r="BC50"/>
  <c r="AZ50"/>
  <c r="AW50"/>
  <c r="AT50"/>
  <c r="AQ50"/>
  <c r="AN50"/>
  <c r="AK50"/>
  <c r="AH50"/>
  <c r="AE50"/>
  <c r="AB50"/>
  <c r="Y50"/>
  <c r="V50"/>
  <c r="S50"/>
  <c r="P50"/>
  <c r="M50"/>
  <c r="BS47"/>
  <c r="AW45"/>
  <c r="M42"/>
  <c r="J42"/>
  <c r="BW41"/>
  <c r="BV41"/>
  <c r="BS41"/>
  <c r="BP41"/>
  <c r="BM41"/>
  <c r="BI41"/>
  <c r="BF41"/>
  <c r="BC41"/>
  <c r="AZ41"/>
  <c r="AW41"/>
  <c r="AT41"/>
  <c r="AQ41"/>
  <c r="AN41"/>
  <c r="AK41"/>
  <c r="AH41"/>
  <c r="AE41"/>
  <c r="AB41"/>
  <c r="Y41"/>
  <c r="V41"/>
  <c r="S41"/>
  <c r="P41"/>
  <c r="M41"/>
  <c r="J41"/>
  <c r="BW40"/>
  <c r="BV40"/>
  <c r="BS40"/>
  <c r="BP40"/>
  <c r="BM40"/>
  <c r="BI40"/>
  <c r="BF40"/>
  <c r="BC40"/>
  <c r="AZ40"/>
  <c r="AW40"/>
  <c r="AT40"/>
  <c r="AQ40"/>
  <c r="AN40"/>
  <c r="AK40"/>
  <c r="AH40"/>
  <c r="AE40"/>
  <c r="AB40"/>
  <c r="Y40"/>
  <c r="V40"/>
  <c r="S40"/>
  <c r="P40"/>
  <c r="M40"/>
  <c r="J40"/>
  <c r="BW39"/>
  <c r="BV39"/>
  <c r="BS39"/>
  <c r="BP39"/>
  <c r="BM39"/>
  <c r="BI39"/>
  <c r="BF39"/>
  <c r="BC39"/>
  <c r="AZ39"/>
  <c r="AW39"/>
  <c r="AT39"/>
  <c r="AQ39"/>
  <c r="AN39"/>
  <c r="AK39"/>
  <c r="AH39"/>
  <c r="AE39"/>
  <c r="AB39"/>
  <c r="Y39"/>
  <c r="V39"/>
  <c r="S39"/>
  <c r="P39"/>
  <c r="M39"/>
  <c r="J39"/>
  <c r="BW38"/>
  <c r="BV38"/>
  <c r="BS38"/>
  <c r="BP38"/>
  <c r="BM38"/>
  <c r="BI38"/>
  <c r="BF38"/>
  <c r="BC38"/>
  <c r="AZ38"/>
  <c r="AW38"/>
  <c r="AT38"/>
  <c r="AQ38"/>
  <c r="AN38"/>
  <c r="AK38"/>
  <c r="AH38"/>
  <c r="AE38"/>
  <c r="AB38"/>
  <c r="Y38"/>
  <c r="V38"/>
  <c r="S38"/>
  <c r="P38"/>
  <c r="M38"/>
  <c r="J38"/>
  <c r="BW37"/>
  <c r="BV37"/>
  <c r="BS37"/>
  <c r="BP37"/>
  <c r="BM37"/>
  <c r="BI37"/>
  <c r="BF37"/>
  <c r="BC37"/>
  <c r="AZ37"/>
  <c r="AW37"/>
  <c r="AT37"/>
  <c r="AQ37"/>
  <c r="AN37"/>
  <c r="AK37"/>
  <c r="AH37"/>
  <c r="AE37"/>
  <c r="AB37"/>
  <c r="Y37"/>
  <c r="V37"/>
  <c r="S37"/>
  <c r="P37"/>
  <c r="M37"/>
  <c r="J37"/>
  <c r="BW36"/>
  <c r="BV36"/>
  <c r="BS36"/>
  <c r="BP36"/>
  <c r="BM36"/>
  <c r="BI36"/>
  <c r="BF36"/>
  <c r="BC36"/>
  <c r="AZ36"/>
  <c r="AW36"/>
  <c r="AT36"/>
  <c r="AQ36"/>
  <c r="AN36"/>
  <c r="AK36"/>
  <c r="AH36"/>
  <c r="AE36"/>
  <c r="AB36"/>
  <c r="Y36"/>
  <c r="V36"/>
  <c r="S36"/>
  <c r="P36"/>
  <c r="M36"/>
  <c r="J36"/>
  <c r="BW35"/>
  <c r="BV35"/>
  <c r="BS35"/>
  <c r="BP35"/>
  <c r="BM35"/>
  <c r="BI35"/>
  <c r="BF35"/>
  <c r="BC35"/>
  <c r="AZ35"/>
  <c r="AW35"/>
  <c r="AT35"/>
  <c r="AQ35"/>
  <c r="AN35"/>
  <c r="AK35"/>
  <c r="AH35"/>
  <c r="AE35"/>
  <c r="AB35"/>
  <c r="Y35"/>
  <c r="V35"/>
  <c r="S35"/>
  <c r="P35"/>
  <c r="M35"/>
  <c r="J35"/>
  <c r="BW34"/>
  <c r="BV34"/>
  <c r="BS34"/>
  <c r="BP34"/>
  <c r="BM34"/>
  <c r="BI34"/>
  <c r="BF34"/>
  <c r="BC34"/>
  <c r="AZ34"/>
  <c r="AW34"/>
  <c r="AT34"/>
  <c r="AQ34"/>
  <c r="AN34"/>
  <c r="AK34"/>
  <c r="AH34"/>
  <c r="AE34"/>
  <c r="AB34"/>
  <c r="Y34"/>
  <c r="V34"/>
  <c r="S34"/>
  <c r="P34"/>
  <c r="M34"/>
  <c r="J34"/>
  <c r="BS33"/>
  <c r="AW31"/>
  <c r="M28"/>
  <c r="J28"/>
  <c r="BW23"/>
  <c r="BV23"/>
  <c r="BS23"/>
  <c r="BP23"/>
  <c r="BM23"/>
  <c r="BI23"/>
  <c r="BF23"/>
  <c r="BC23"/>
  <c r="AZ23"/>
  <c r="AW23"/>
  <c r="AT23"/>
  <c r="AQ23"/>
  <c r="AN23"/>
  <c r="AK23"/>
  <c r="AH23"/>
  <c r="AE23"/>
  <c r="AB23"/>
  <c r="Y23"/>
  <c r="V23"/>
  <c r="S23"/>
  <c r="P23"/>
  <c r="M23"/>
  <c r="J23"/>
  <c r="BW27"/>
  <c r="BV27"/>
  <c r="BS27"/>
  <c r="BP27"/>
  <c r="BM27"/>
  <c r="BI27"/>
  <c r="BF27"/>
  <c r="BC27"/>
  <c r="AZ27"/>
  <c r="AW27"/>
  <c r="AT27"/>
  <c r="AQ27"/>
  <c r="AN27"/>
  <c r="AK27"/>
  <c r="AH27"/>
  <c r="AE27"/>
  <c r="AB27"/>
  <c r="Y27"/>
  <c r="V27"/>
  <c r="S27"/>
  <c r="P27"/>
  <c r="M27"/>
  <c r="J27"/>
  <c r="BW22"/>
  <c r="BV22"/>
  <c r="BS22"/>
  <c r="BP22"/>
  <c r="BM22"/>
  <c r="BI22"/>
  <c r="BF22"/>
  <c r="BC22"/>
  <c r="AZ22"/>
  <c r="AW22"/>
  <c r="AT22"/>
  <c r="AQ22"/>
  <c r="AN22"/>
  <c r="AK22"/>
  <c r="AH22"/>
  <c r="AE22"/>
  <c r="AB22"/>
  <c r="Y22"/>
  <c r="V22"/>
  <c r="S22"/>
  <c r="P22"/>
  <c r="M22"/>
  <c r="J22"/>
  <c r="BW26"/>
  <c r="BV26"/>
  <c r="BS26"/>
  <c r="BP26"/>
  <c r="BM26"/>
  <c r="BI26"/>
  <c r="BF26"/>
  <c r="BC26"/>
  <c r="AZ26"/>
  <c r="AW26"/>
  <c r="AT26"/>
  <c r="AQ26"/>
  <c r="AN26"/>
  <c r="AK26"/>
  <c r="AH26"/>
  <c r="AE26"/>
  <c r="AB26"/>
  <c r="Y26"/>
  <c r="V26"/>
  <c r="S26"/>
  <c r="P26"/>
  <c r="M26"/>
  <c r="J26"/>
  <c r="BW25"/>
  <c r="BV25"/>
  <c r="BS25"/>
  <c r="BP25"/>
  <c r="BM25"/>
  <c r="BI25"/>
  <c r="BF25"/>
  <c r="BC25"/>
  <c r="AZ25"/>
  <c r="AW25"/>
  <c r="AT25"/>
  <c r="AQ25"/>
  <c r="AN25"/>
  <c r="AK25"/>
  <c r="AH25"/>
  <c r="AE25"/>
  <c r="AB25"/>
  <c r="Y25"/>
  <c r="V25"/>
  <c r="S25"/>
  <c r="P25"/>
  <c r="M25"/>
  <c r="J25"/>
  <c r="BW24"/>
  <c r="BV24"/>
  <c r="BS24"/>
  <c r="BP24"/>
  <c r="BM24"/>
  <c r="BI24"/>
  <c r="BF24"/>
  <c r="BC24"/>
  <c r="AZ24"/>
  <c r="AW24"/>
  <c r="AT24"/>
  <c r="AQ24"/>
  <c r="AN24"/>
  <c r="AK24"/>
  <c r="AH24"/>
  <c r="AE24"/>
  <c r="AB24"/>
  <c r="Y24"/>
  <c r="V24"/>
  <c r="S24"/>
  <c r="P24"/>
  <c r="M24"/>
  <c r="J24"/>
  <c r="BW21"/>
  <c r="BV21"/>
  <c r="BS21"/>
  <c r="BP21"/>
  <c r="BM21"/>
  <c r="BI21"/>
  <c r="BF21"/>
  <c r="BC21"/>
  <c r="AZ21"/>
  <c r="AW21"/>
  <c r="AT21"/>
  <c r="AQ21"/>
  <c r="AN21"/>
  <c r="AK21"/>
  <c r="AH21"/>
  <c r="AE21"/>
  <c r="AB21"/>
  <c r="Y21"/>
  <c r="V21"/>
  <c r="S21"/>
  <c r="P21"/>
  <c r="M21"/>
  <c r="J21"/>
  <c r="BW20"/>
  <c r="BV20"/>
  <c r="BS20"/>
  <c r="BP20"/>
  <c r="BM20"/>
  <c r="BI20"/>
  <c r="BF20"/>
  <c r="BC20"/>
  <c r="AZ20"/>
  <c r="AW20"/>
  <c r="AT20"/>
  <c r="AQ20"/>
  <c r="AN20"/>
  <c r="AK20"/>
  <c r="AH20"/>
  <c r="AE20"/>
  <c r="AB20"/>
  <c r="Y20"/>
  <c r="V20"/>
  <c r="S20"/>
  <c r="P20"/>
  <c r="M20"/>
  <c r="J20"/>
  <c r="BS19"/>
  <c r="AW17"/>
  <c r="J14"/>
  <c r="S11"/>
  <c r="P11"/>
  <c r="M11"/>
  <c r="J11"/>
  <c r="S12"/>
  <c r="P12"/>
  <c r="M12"/>
  <c r="J12"/>
  <c r="S7"/>
  <c r="P7"/>
  <c r="M7"/>
  <c r="J7"/>
  <c r="S14"/>
  <c r="P14"/>
  <c r="M14"/>
  <c r="S13"/>
  <c r="P13"/>
  <c r="M13"/>
  <c r="J13"/>
  <c r="S10"/>
  <c r="P10"/>
  <c r="M10"/>
  <c r="J10"/>
  <c r="S9"/>
  <c r="P9"/>
  <c r="M9"/>
  <c r="J9"/>
  <c r="S6"/>
  <c r="P6"/>
  <c r="M6"/>
  <c r="J6"/>
  <c r="BI30" i="22"/>
  <c r="BF30"/>
  <c r="BC30"/>
  <c r="AZ30"/>
  <c r="AW30"/>
  <c r="AT30"/>
  <c r="AQ30"/>
  <c r="AN30"/>
  <c r="AK30"/>
  <c r="AH30"/>
  <c r="AE30"/>
  <c r="BS11" i="21"/>
  <c r="BS12"/>
  <c r="BS7"/>
  <c r="BS14"/>
  <c r="BS13"/>
  <c r="BS10"/>
  <c r="BS9"/>
  <c r="BS6"/>
  <c r="BP11"/>
  <c r="BP12"/>
  <c r="BP7"/>
  <c r="BP14"/>
  <c r="BP13"/>
  <c r="BP10"/>
  <c r="BP9"/>
  <c r="BP6"/>
  <c r="BM11"/>
  <c r="BM12"/>
  <c r="BM7"/>
  <c r="BM14"/>
  <c r="BM13"/>
  <c r="BM10"/>
  <c r="BM9"/>
  <c r="BM6"/>
  <c r="BI11"/>
  <c r="BI12"/>
  <c r="BI7"/>
  <c r="BI14"/>
  <c r="BI13"/>
  <c r="BI10"/>
  <c r="BI9"/>
  <c r="BI6"/>
  <c r="BF11"/>
  <c r="BF12"/>
  <c r="BF7"/>
  <c r="BF14"/>
  <c r="BF13"/>
  <c r="BF10"/>
  <c r="BF9"/>
  <c r="BF6"/>
  <c r="BC11"/>
  <c r="BC12"/>
  <c r="BC7"/>
  <c r="BC14"/>
  <c r="BC13"/>
  <c r="BC10"/>
  <c r="BC9"/>
  <c r="BC6"/>
  <c r="AZ11"/>
  <c r="AZ12"/>
  <c r="AZ7"/>
  <c r="AZ14"/>
  <c r="AZ13"/>
  <c r="AZ10"/>
  <c r="AZ9"/>
  <c r="AZ6"/>
  <c r="AW11"/>
  <c r="AW12"/>
  <c r="AW7"/>
  <c r="AW14"/>
  <c r="AW13"/>
  <c r="AW10"/>
  <c r="AW9"/>
  <c r="AW6"/>
  <c r="AT11"/>
  <c r="AT12"/>
  <c r="AT7"/>
  <c r="AT14"/>
  <c r="AT13"/>
  <c r="AT10"/>
  <c r="AT9"/>
  <c r="AT6"/>
  <c r="AQ11"/>
  <c r="AQ12"/>
  <c r="AQ7"/>
  <c r="AQ14"/>
  <c r="AQ13"/>
  <c r="AQ10"/>
  <c r="AQ9"/>
  <c r="AQ6"/>
  <c r="AN11"/>
  <c r="AN12"/>
  <c r="AN7"/>
  <c r="AN14"/>
  <c r="AN13"/>
  <c r="AN10"/>
  <c r="AN9"/>
  <c r="AN6"/>
  <c r="AK11"/>
  <c r="AK12"/>
  <c r="AK7"/>
  <c r="AK14"/>
  <c r="AK13"/>
  <c r="AK10"/>
  <c r="AK9"/>
  <c r="AK6"/>
  <c r="AH11"/>
  <c r="AH12"/>
  <c r="AH7"/>
  <c r="AH14"/>
  <c r="AH13"/>
  <c r="AH10"/>
  <c r="AH9"/>
  <c r="AH6"/>
  <c r="AE11"/>
  <c r="AE12"/>
  <c r="AE7"/>
  <c r="AE14"/>
  <c r="AE13"/>
  <c r="AE10"/>
  <c r="AE9"/>
  <c r="AE6"/>
  <c r="AB11"/>
  <c r="AB12"/>
  <c r="AB7"/>
  <c r="AB14"/>
  <c r="AB13"/>
  <c r="AB10"/>
  <c r="AB9"/>
  <c r="AB6"/>
  <c r="Y11"/>
  <c r="Y12"/>
  <c r="Y7"/>
  <c r="Y14"/>
  <c r="Y13"/>
  <c r="Y10"/>
  <c r="Y9"/>
  <c r="Y6"/>
  <c r="V11"/>
  <c r="V12"/>
  <c r="V7"/>
  <c r="V14"/>
  <c r="V13"/>
  <c r="V10"/>
  <c r="V9"/>
  <c r="V6"/>
  <c r="BV12"/>
  <c r="BW12"/>
  <c r="BV11"/>
  <c r="BW11"/>
  <c r="BW10"/>
  <c r="BV10"/>
  <c r="AW3"/>
  <c r="BI15" i="7"/>
  <c r="BF15"/>
  <c r="BC15"/>
  <c r="AZ15"/>
  <c r="AW15"/>
  <c r="AT15"/>
  <c r="AQ15"/>
  <c r="AN15"/>
  <c r="AK15"/>
  <c r="AH15"/>
  <c r="AE15"/>
  <c r="Y18" i="12"/>
  <c r="AB18"/>
  <c r="AE18"/>
  <c r="AH18"/>
  <c r="AK18"/>
  <c r="AN18"/>
  <c r="AQ18"/>
  <c r="AT18"/>
  <c r="AW18"/>
  <c r="AZ18"/>
  <c r="BC18"/>
  <c r="BF18"/>
  <c r="BI18"/>
  <c r="Y19"/>
  <c r="AB19"/>
  <c r="AE19"/>
  <c r="AH19"/>
  <c r="AK19"/>
  <c r="AN19"/>
  <c r="AQ19"/>
  <c r="AT19"/>
  <c r="AW19"/>
  <c r="AZ19"/>
  <c r="BC19"/>
  <c r="BF19"/>
  <c r="BI19"/>
  <c r="Y6" i="19"/>
  <c r="AB6"/>
  <c r="AE6"/>
  <c r="AH6"/>
  <c r="BC6"/>
  <c r="BF6"/>
  <c r="BM8"/>
  <c r="BP8"/>
  <c r="BS8"/>
  <c r="J9"/>
  <c r="M9"/>
  <c r="P9"/>
  <c r="S9"/>
  <c r="V9"/>
  <c r="Y9"/>
  <c r="AB9"/>
  <c r="AE9"/>
  <c r="AH9"/>
  <c r="AK9"/>
  <c r="AN9"/>
  <c r="AQ9"/>
  <c r="AT9"/>
  <c r="AW9"/>
  <c r="AZ9"/>
  <c r="BC9"/>
  <c r="BF9"/>
  <c r="BI9"/>
  <c r="BM9"/>
  <c r="BP9"/>
  <c r="BS9"/>
  <c r="BV9"/>
  <c r="BW9"/>
  <c r="J10"/>
  <c r="M10"/>
  <c r="P10"/>
  <c r="S10"/>
  <c r="V10"/>
  <c r="Y10"/>
  <c r="AB10"/>
  <c r="AE10"/>
  <c r="AH10"/>
  <c r="AK10"/>
  <c r="AN10"/>
  <c r="AQ10"/>
  <c r="AT10"/>
  <c r="AW10"/>
  <c r="AZ10"/>
  <c r="BC10"/>
  <c r="BF10"/>
  <c r="BI10"/>
  <c r="BM10"/>
  <c r="BP10"/>
  <c r="BS10"/>
  <c r="BV10"/>
  <c r="BX10" s="1"/>
  <c r="BW10"/>
  <c r="J11"/>
  <c r="M11"/>
  <c r="P11"/>
  <c r="S11"/>
  <c r="V11"/>
  <c r="Y11"/>
  <c r="AB11"/>
  <c r="AE11"/>
  <c r="AH11"/>
  <c r="AK11"/>
  <c r="AN11"/>
  <c r="AQ11"/>
  <c r="AT11"/>
  <c r="AW11"/>
  <c r="AZ11"/>
  <c r="BC11"/>
  <c r="BF11"/>
  <c r="BI11"/>
  <c r="BM11"/>
  <c r="BP11"/>
  <c r="BS11"/>
  <c r="BV11"/>
  <c r="BW11"/>
  <c r="J12"/>
  <c r="M12"/>
  <c r="P12"/>
  <c r="S12"/>
  <c r="V12"/>
  <c r="Y12"/>
  <c r="AB12"/>
  <c r="AE12"/>
  <c r="AH12"/>
  <c r="AK12"/>
  <c r="AN12"/>
  <c r="AQ12"/>
  <c r="AT12"/>
  <c r="AW12"/>
  <c r="AZ12"/>
  <c r="BC12"/>
  <c r="BF12"/>
  <c r="BI12"/>
  <c r="BM12"/>
  <c r="BP12"/>
  <c r="BS12"/>
  <c r="BV12"/>
  <c r="BW12"/>
  <c r="J13"/>
  <c r="M13"/>
  <c r="P13"/>
  <c r="S13"/>
  <c r="V13"/>
  <c r="Y13"/>
  <c r="AB13"/>
  <c r="AE13"/>
  <c r="AH13"/>
  <c r="AK13"/>
  <c r="AN13"/>
  <c r="AQ13"/>
  <c r="AT13"/>
  <c r="AW13"/>
  <c r="AZ13"/>
  <c r="BC13"/>
  <c r="BF13"/>
  <c r="BI13"/>
  <c r="BM13"/>
  <c r="BP13"/>
  <c r="BS13"/>
  <c r="BV13"/>
  <c r="BW13"/>
  <c r="J14"/>
  <c r="M14"/>
  <c r="P14"/>
  <c r="S14"/>
  <c r="V14"/>
  <c r="Y14"/>
  <c r="AB14"/>
  <c r="AE14"/>
  <c r="AH14"/>
  <c r="AK14"/>
  <c r="AN14"/>
  <c r="AQ14"/>
  <c r="AT14"/>
  <c r="AW14"/>
  <c r="AZ14"/>
  <c r="BC14"/>
  <c r="BF14"/>
  <c r="BI14"/>
  <c r="BM14"/>
  <c r="BP14"/>
  <c r="BS14"/>
  <c r="BV14"/>
  <c r="BW14"/>
  <c r="J15"/>
  <c r="M15"/>
  <c r="P15"/>
  <c r="S15"/>
  <c r="V15"/>
  <c r="Y15"/>
  <c r="AB15"/>
  <c r="AE15"/>
  <c r="AH15"/>
  <c r="AK15"/>
  <c r="AN15"/>
  <c r="AQ15"/>
  <c r="AT15"/>
  <c r="AW15"/>
  <c r="AZ15"/>
  <c r="BC15"/>
  <c r="BF15"/>
  <c r="BI15"/>
  <c r="BM15"/>
  <c r="BP15"/>
  <c r="BS15"/>
  <c r="BV15"/>
  <c r="BW15"/>
  <c r="J16"/>
  <c r="M16"/>
  <c r="P16"/>
  <c r="S16"/>
  <c r="V16"/>
  <c r="Y16"/>
  <c r="AB16"/>
  <c r="AE16"/>
  <c r="AH16"/>
  <c r="AK16"/>
  <c r="AN16"/>
  <c r="AQ16"/>
  <c r="AT16"/>
  <c r="AW16"/>
  <c r="AZ16"/>
  <c r="BC16"/>
  <c r="BF16"/>
  <c r="BI16"/>
  <c r="BM16"/>
  <c r="BP16"/>
  <c r="BS16"/>
  <c r="BV16"/>
  <c r="BX16" s="1"/>
  <c r="BW16"/>
  <c r="J17"/>
  <c r="K17"/>
  <c r="N17" s="1"/>
  <c r="Y19"/>
  <c r="AB19"/>
  <c r="AE19"/>
  <c r="AH19"/>
  <c r="BC19"/>
  <c r="BF19"/>
  <c r="BM21"/>
  <c r="BP21"/>
  <c r="BS21"/>
  <c r="J22"/>
  <c r="M22"/>
  <c r="P22"/>
  <c r="S22"/>
  <c r="V22"/>
  <c r="Y22"/>
  <c r="AB22"/>
  <c r="AE22"/>
  <c r="AH22"/>
  <c r="AK22"/>
  <c r="AN22"/>
  <c r="AQ22"/>
  <c r="AT22"/>
  <c r="AW22"/>
  <c r="AZ22"/>
  <c r="BC22"/>
  <c r="BF22"/>
  <c r="BI22"/>
  <c r="BM22"/>
  <c r="BP22"/>
  <c r="BS22"/>
  <c r="BV22"/>
  <c r="BW22"/>
  <c r="BX22" s="1"/>
  <c r="J23"/>
  <c r="M23"/>
  <c r="P23"/>
  <c r="S23"/>
  <c r="V23"/>
  <c r="Y23"/>
  <c r="AB23"/>
  <c r="AE23"/>
  <c r="AH23"/>
  <c r="AK23"/>
  <c r="AN23"/>
  <c r="AQ23"/>
  <c r="AT23"/>
  <c r="AW23"/>
  <c r="AZ23"/>
  <c r="BC23"/>
  <c r="BF23"/>
  <c r="BI23"/>
  <c r="BM23"/>
  <c r="BP23"/>
  <c r="BS23"/>
  <c r="BV23"/>
  <c r="BW23"/>
  <c r="J24"/>
  <c r="M24"/>
  <c r="P24"/>
  <c r="S24"/>
  <c r="V24"/>
  <c r="Y24"/>
  <c r="AB24"/>
  <c r="AE24"/>
  <c r="AH24"/>
  <c r="AK24"/>
  <c r="AN24"/>
  <c r="AQ24"/>
  <c r="AT24"/>
  <c r="AW24"/>
  <c r="AZ24"/>
  <c r="BC24"/>
  <c r="BF24"/>
  <c r="BI24"/>
  <c r="BM24"/>
  <c r="BP24"/>
  <c r="BS24"/>
  <c r="BV24"/>
  <c r="BW24"/>
  <c r="J25"/>
  <c r="M25"/>
  <c r="P25"/>
  <c r="S25"/>
  <c r="V25"/>
  <c r="Y25"/>
  <c r="AB25"/>
  <c r="AE25"/>
  <c r="AH25"/>
  <c r="AK25"/>
  <c r="AN25"/>
  <c r="AQ25"/>
  <c r="AT25"/>
  <c r="AW25"/>
  <c r="AZ25"/>
  <c r="BC25"/>
  <c r="BF25"/>
  <c r="BI25"/>
  <c r="BM25"/>
  <c r="BP25"/>
  <c r="BS25"/>
  <c r="BV25"/>
  <c r="BW25"/>
  <c r="J26"/>
  <c r="M26"/>
  <c r="P26"/>
  <c r="S26"/>
  <c r="V26"/>
  <c r="Y26"/>
  <c r="AB26"/>
  <c r="AE26"/>
  <c r="AH26"/>
  <c r="AK26"/>
  <c r="AN26"/>
  <c r="AQ26"/>
  <c r="AT26"/>
  <c r="AW26"/>
  <c r="AZ26"/>
  <c r="BC26"/>
  <c r="BF26"/>
  <c r="BI26"/>
  <c r="BM26"/>
  <c r="BP26"/>
  <c r="BS26"/>
  <c r="BV26"/>
  <c r="BX26" s="1"/>
  <c r="BW26"/>
  <c r="J27"/>
  <c r="M27"/>
  <c r="P27"/>
  <c r="S27"/>
  <c r="V27"/>
  <c r="Y27"/>
  <c r="AB27"/>
  <c r="AE27"/>
  <c r="AH27"/>
  <c r="AK27"/>
  <c r="AN27"/>
  <c r="AQ27"/>
  <c r="AT27"/>
  <c r="AW27"/>
  <c r="AZ27"/>
  <c r="BC27"/>
  <c r="BF27"/>
  <c r="BI27"/>
  <c r="BM27"/>
  <c r="BP27"/>
  <c r="BS27"/>
  <c r="BV27"/>
  <c r="BW27"/>
  <c r="J28"/>
  <c r="M28"/>
  <c r="P28"/>
  <c r="S28"/>
  <c r="V28"/>
  <c r="Y28"/>
  <c r="AB28"/>
  <c r="AE28"/>
  <c r="AH28"/>
  <c r="AK28"/>
  <c r="AN28"/>
  <c r="AQ28"/>
  <c r="AT28"/>
  <c r="AW28"/>
  <c r="AZ28"/>
  <c r="BC28"/>
  <c r="BF28"/>
  <c r="BI28"/>
  <c r="BM28"/>
  <c r="BP28"/>
  <c r="BS28"/>
  <c r="BV28"/>
  <c r="BX28"/>
  <c r="BW28"/>
  <c r="J29"/>
  <c r="M29"/>
  <c r="P29"/>
  <c r="S29"/>
  <c r="V29"/>
  <c r="Y29"/>
  <c r="AB29"/>
  <c r="AE29"/>
  <c r="AH29"/>
  <c r="AK29"/>
  <c r="AN29"/>
  <c r="AQ29"/>
  <c r="AT29"/>
  <c r="AW29"/>
  <c r="AZ29"/>
  <c r="BC29"/>
  <c r="BF29"/>
  <c r="BI29"/>
  <c r="BM29"/>
  <c r="BP29"/>
  <c r="BS29"/>
  <c r="BV29"/>
  <c r="BW29"/>
  <c r="J30"/>
  <c r="K30"/>
  <c r="N30" s="1"/>
  <c r="AE16" i="6"/>
  <c r="AH16"/>
  <c r="AK16"/>
  <c r="AN16"/>
  <c r="AQ16"/>
  <c r="AT16"/>
  <c r="AW16"/>
  <c r="AZ16"/>
  <c r="BC16"/>
  <c r="BF16"/>
  <c r="BI16"/>
  <c r="BS5" i="21"/>
  <c r="BV9"/>
  <c r="BW9"/>
  <c r="BV13"/>
  <c r="BW13"/>
  <c r="BV14"/>
  <c r="BW14"/>
  <c r="BV7"/>
  <c r="BW7"/>
  <c r="BV6"/>
  <c r="BW6"/>
  <c r="J15"/>
  <c r="AB16"/>
  <c r="AE16"/>
  <c r="AH16"/>
  <c r="AK16"/>
  <c r="AN16"/>
  <c r="AQ16"/>
  <c r="AT16"/>
  <c r="AW16"/>
  <c r="AZ16"/>
  <c r="BC16"/>
  <c r="BF16"/>
  <c r="BI16"/>
  <c r="BM16"/>
  <c r="BP16"/>
  <c r="BS16"/>
  <c r="BM30"/>
  <c r="BP30"/>
  <c r="BS30"/>
  <c r="AE44"/>
  <c r="AH44"/>
  <c r="AK44"/>
  <c r="AN44"/>
  <c r="AQ44"/>
  <c r="AT44"/>
  <c r="AW44"/>
  <c r="AZ44"/>
  <c r="BC44"/>
  <c r="BF44"/>
  <c r="BI44"/>
  <c r="BM44"/>
  <c r="BP44"/>
  <c r="BS44"/>
  <c r="M30" i="19"/>
  <c r="BY14" i="12"/>
  <c r="BT14" i="19"/>
  <c r="BU11"/>
  <c r="BU10"/>
  <c r="BT10"/>
  <c r="BY10"/>
  <c r="BU9"/>
  <c r="BT9"/>
  <c r="BY9" s="1"/>
  <c r="BU29"/>
  <c r="BT25"/>
  <c r="BU16"/>
  <c r="BU12"/>
  <c r="BT29"/>
  <c r="BY29" s="1"/>
  <c r="BU15"/>
  <c r="BX13"/>
  <c r="BV17"/>
  <c r="BT26"/>
  <c r="BW30"/>
  <c r="BX23"/>
  <c r="BX29"/>
  <c r="BX14"/>
  <c r="BX12"/>
  <c r="BV30"/>
  <c r="BX30" s="1"/>
  <c r="BX25"/>
  <c r="BU25"/>
  <c r="BY25" s="1"/>
  <c r="BU24"/>
  <c r="BT24"/>
  <c r="BU23"/>
  <c r="BT23"/>
  <c r="BT22"/>
  <c r="BY22" s="1"/>
  <c r="BU22"/>
  <c r="M17"/>
  <c r="BT28"/>
  <c r="BU28"/>
  <c r="BT27"/>
  <c r="BU27"/>
  <c r="BY27" s="1"/>
  <c r="BU26"/>
  <c r="BY26" s="1"/>
  <c r="BT15"/>
  <c r="BY15" s="1"/>
  <c r="BU14"/>
  <c r="BY14" s="1"/>
  <c r="BT13"/>
  <c r="BU13"/>
  <c r="BT12"/>
  <c r="BY12" s="1"/>
  <c r="BT11"/>
  <c r="BY11" s="1"/>
  <c r="BT16"/>
  <c r="BY16" s="1"/>
  <c r="BX24"/>
  <c r="BX9"/>
  <c r="BY13"/>
  <c r="BY24"/>
  <c r="BY28"/>
  <c r="BX27" l="1"/>
  <c r="BT79" i="21"/>
  <c r="BU79"/>
  <c r="BT78"/>
  <c r="BU78"/>
  <c r="BT85"/>
  <c r="BU85"/>
  <c r="BT83"/>
  <c r="BU83"/>
  <c r="BU9" i="7"/>
  <c r="BX11"/>
  <c r="BU12"/>
  <c r="BX13"/>
  <c r="BY23" i="19"/>
  <c r="BX15"/>
  <c r="BW17"/>
  <c r="BX17" s="1"/>
  <c r="BX11"/>
  <c r="BT81" i="21"/>
  <c r="BU81"/>
  <c r="BY81" s="1"/>
  <c r="BT82"/>
  <c r="BU82"/>
  <c r="BT84"/>
  <c r="BU84"/>
  <c r="BU99"/>
  <c r="BT99"/>
  <c r="BU93"/>
  <c r="BT93"/>
  <c r="BU95"/>
  <c r="BT95"/>
  <c r="BU94"/>
  <c r="BT94"/>
  <c r="BX108"/>
  <c r="BX12" i="12"/>
  <c r="BU13" i="22"/>
  <c r="BT13"/>
  <c r="BX41" i="6"/>
  <c r="BU36"/>
  <c r="BV55"/>
  <c r="BT97" i="21"/>
  <c r="BU97"/>
  <c r="BX40" i="6"/>
  <c r="BV14" i="12"/>
  <c r="BT98" i="21"/>
  <c r="BU98"/>
  <c r="BU96"/>
  <c r="BT96"/>
  <c r="BU9" i="12"/>
  <c r="BX8"/>
  <c r="P30" i="19"/>
  <c r="Q30"/>
  <c r="P17"/>
  <c r="Q17"/>
  <c r="BT49" i="6"/>
  <c r="BT50"/>
  <c r="BT51"/>
  <c r="BX53"/>
  <c r="BT54"/>
  <c r="BT14" i="22"/>
  <c r="BX10"/>
  <c r="BT9"/>
  <c r="BV14" i="7"/>
  <c r="BU7"/>
  <c r="BU10"/>
  <c r="BX9"/>
  <c r="BU11"/>
  <c r="BX12"/>
  <c r="BU13"/>
  <c r="BU22" i="10"/>
  <c r="BX23"/>
  <c r="BU24"/>
  <c r="BU21"/>
  <c r="BX26"/>
  <c r="BU27"/>
  <c r="BX28"/>
  <c r="BV16"/>
  <c r="BU10"/>
  <c r="BU13"/>
  <c r="BX14"/>
  <c r="BU15"/>
  <c r="BX6"/>
  <c r="BU7"/>
  <c r="BX13" i="12"/>
  <c r="BW29" i="10"/>
  <c r="BX25"/>
  <c r="BT110" i="21"/>
  <c r="BX111"/>
  <c r="BT112"/>
  <c r="BX112"/>
  <c r="BT10"/>
  <c r="BX7"/>
  <c r="BX13"/>
  <c r="BU65"/>
  <c r="BX66"/>
  <c r="BU67"/>
  <c r="BX68"/>
  <c r="BU69"/>
  <c r="BX70"/>
  <c r="BX83"/>
  <c r="BX76"/>
  <c r="BW14" i="7"/>
  <c r="BX8"/>
  <c r="BU8"/>
  <c r="BU6"/>
  <c r="BX48" i="6"/>
  <c r="BW42"/>
  <c r="BX39"/>
  <c r="BX78" i="21"/>
  <c r="BW71"/>
  <c r="BX63"/>
  <c r="BX11" i="10"/>
  <c r="M29"/>
  <c r="M86" i="21"/>
  <c r="BW86"/>
  <c r="BX82"/>
  <c r="BX107"/>
  <c r="BX52" i="6"/>
  <c r="M42"/>
  <c r="BX37"/>
  <c r="BT14" i="21"/>
  <c r="BU6"/>
  <c r="BT13"/>
  <c r="BT12"/>
  <c r="BT11"/>
  <c r="BV28"/>
  <c r="BT21"/>
  <c r="BX24"/>
  <c r="BT25"/>
  <c r="BT22"/>
  <c r="BX27"/>
  <c r="BT23"/>
  <c r="BV42"/>
  <c r="BT35"/>
  <c r="BT37"/>
  <c r="BX38"/>
  <c r="BT39"/>
  <c r="BX40"/>
  <c r="BT41"/>
  <c r="BV57"/>
  <c r="BT51"/>
  <c r="BT53"/>
  <c r="BX56"/>
  <c r="BT49"/>
  <c r="BX55"/>
  <c r="BT52"/>
  <c r="BX54"/>
  <c r="BX10" i="12"/>
  <c r="BU6" i="6"/>
  <c r="BW15"/>
  <c r="BX7"/>
  <c r="BU9"/>
  <c r="BX10"/>
  <c r="BU12"/>
  <c r="BX8"/>
  <c r="BU13"/>
  <c r="BX14"/>
  <c r="M15"/>
  <c r="BV29"/>
  <c r="BT23"/>
  <c r="BX24"/>
  <c r="BT27"/>
  <c r="BX20"/>
  <c r="BT28"/>
  <c r="BX22"/>
  <c r="BT25"/>
  <c r="BX26" i="21"/>
  <c r="BU9"/>
  <c r="BU7"/>
  <c r="BU11"/>
  <c r="BU13"/>
  <c r="BY13" s="1"/>
  <c r="BT7"/>
  <c r="BT9"/>
  <c r="BX10"/>
  <c r="BU12"/>
  <c r="BU64"/>
  <c r="M14" i="7"/>
  <c r="BX10"/>
  <c r="BX7"/>
  <c r="BU21" i="22"/>
  <c r="BW29"/>
  <c r="BX26"/>
  <c r="BU24"/>
  <c r="BX25"/>
  <c r="BU23"/>
  <c r="BX22"/>
  <c r="BU27"/>
  <c r="BX28"/>
  <c r="M29"/>
  <c r="BV15"/>
  <c r="BT7"/>
  <c r="BX8"/>
  <c r="BT11"/>
  <c r="BV29"/>
  <c r="BT26"/>
  <c r="BX24"/>
  <c r="BT25"/>
  <c r="BX23"/>
  <c r="BT22"/>
  <c r="BX27"/>
  <c r="BT28"/>
  <c r="BU6"/>
  <c r="BW15"/>
  <c r="BU8"/>
  <c r="BX11"/>
  <c r="BX14"/>
  <c r="BU10"/>
  <c r="BX9"/>
  <c r="BX7"/>
  <c r="BV29" i="10"/>
  <c r="BU23"/>
  <c r="BX24"/>
  <c r="BU25"/>
  <c r="BX21"/>
  <c r="BU26"/>
  <c r="BX27"/>
  <c r="BU28"/>
  <c r="BU9"/>
  <c r="BW16"/>
  <c r="BX16" s="1"/>
  <c r="BX10"/>
  <c r="BU11"/>
  <c r="BX13"/>
  <c r="BU14"/>
  <c r="BX15"/>
  <c r="BU6"/>
  <c r="BX7"/>
  <c r="BX36" i="21"/>
  <c r="P15"/>
  <c r="M15"/>
  <c r="BT6"/>
  <c r="BY6" s="1"/>
  <c r="BU10"/>
  <c r="BY10" s="1"/>
  <c r="BU20"/>
  <c r="BW28"/>
  <c r="BX21"/>
  <c r="BU24"/>
  <c r="BX25"/>
  <c r="BU26"/>
  <c r="BX22"/>
  <c r="BU27"/>
  <c r="BX23"/>
  <c r="BU34"/>
  <c r="BW42"/>
  <c r="BX35"/>
  <c r="BU36"/>
  <c r="BX37"/>
  <c r="BU38"/>
  <c r="BX39"/>
  <c r="BU40"/>
  <c r="BX41"/>
  <c r="BU50"/>
  <c r="BW57"/>
  <c r="BX51"/>
  <c r="BU54"/>
  <c r="BX53"/>
  <c r="BU56"/>
  <c r="BX49"/>
  <c r="BU55"/>
  <c r="BX52"/>
  <c r="M57"/>
  <c r="BT64"/>
  <c r="BV71"/>
  <c r="BT63"/>
  <c r="BT65"/>
  <c r="BX65"/>
  <c r="BT66"/>
  <c r="BT67"/>
  <c r="BY67" s="1"/>
  <c r="BX67"/>
  <c r="BT68"/>
  <c r="BT69"/>
  <c r="BY69" s="1"/>
  <c r="BX69"/>
  <c r="BT70"/>
  <c r="BV86"/>
  <c r="BX81"/>
  <c r="BX85"/>
  <c r="BX84"/>
  <c r="BT76"/>
  <c r="BU92"/>
  <c r="BW100"/>
  <c r="BX100" s="1"/>
  <c r="BU105"/>
  <c r="BW113"/>
  <c r="BX113" s="1"/>
  <c r="BX106"/>
  <c r="BU107"/>
  <c r="BX109"/>
  <c r="BU108"/>
  <c r="BX110"/>
  <c r="BU111"/>
  <c r="M113"/>
  <c r="BY7"/>
  <c r="BU6" i="12"/>
  <c r="BW14"/>
  <c r="BX14" s="1"/>
  <c r="BX7"/>
  <c r="BU8"/>
  <c r="BX9"/>
  <c r="BU10"/>
  <c r="BX11"/>
  <c r="BU12"/>
  <c r="BT6"/>
  <c r="BX6"/>
  <c r="BT7"/>
  <c r="BY7" s="1"/>
  <c r="BT8"/>
  <c r="BT9"/>
  <c r="BT10"/>
  <c r="BT11"/>
  <c r="BY11" s="1"/>
  <c r="BT12"/>
  <c r="BT13"/>
  <c r="BY13" s="1"/>
  <c r="P16" i="10"/>
  <c r="BT9"/>
  <c r="BX9"/>
  <c r="BT10"/>
  <c r="BY10" s="1"/>
  <c r="BT11"/>
  <c r="BT13"/>
  <c r="BY13" s="1"/>
  <c r="BT14"/>
  <c r="BT15"/>
  <c r="BY15" s="1"/>
  <c r="BT6"/>
  <c r="BT7"/>
  <c r="BY7" s="1"/>
  <c r="P29"/>
  <c r="Q29"/>
  <c r="BT22"/>
  <c r="BX22"/>
  <c r="BT23"/>
  <c r="BT24"/>
  <c r="BY24" s="1"/>
  <c r="BT25"/>
  <c r="BT21"/>
  <c r="BY21" s="1"/>
  <c r="BT26"/>
  <c r="BY26" s="1"/>
  <c r="BT27"/>
  <c r="BY27" s="1"/>
  <c r="BT28"/>
  <c r="BY28" s="1"/>
  <c r="P14" i="7"/>
  <c r="Q14"/>
  <c r="T14" s="1"/>
  <c r="W14" s="1"/>
  <c r="Z14" s="1"/>
  <c r="AC14" s="1"/>
  <c r="BT6"/>
  <c r="BY6" s="1"/>
  <c r="BX6"/>
  <c r="BT7"/>
  <c r="BY7" s="1"/>
  <c r="BT8"/>
  <c r="BT10"/>
  <c r="BY10" s="1"/>
  <c r="BT9"/>
  <c r="BY9" s="1"/>
  <c r="BT11"/>
  <c r="BY11" s="1"/>
  <c r="BT12"/>
  <c r="BY12" s="1"/>
  <c r="BT13"/>
  <c r="BY13" s="1"/>
  <c r="BT6" i="22"/>
  <c r="BY6" s="1"/>
  <c r="BX6"/>
  <c r="BU7"/>
  <c r="BT8"/>
  <c r="BY8" s="1"/>
  <c r="BU11"/>
  <c r="BU14"/>
  <c r="BY14" s="1"/>
  <c r="BT10"/>
  <c r="BU9"/>
  <c r="BY9" s="1"/>
  <c r="N15"/>
  <c r="Q15" s="1"/>
  <c r="P29"/>
  <c r="Q29"/>
  <c r="BT21"/>
  <c r="BX21"/>
  <c r="BU26"/>
  <c r="BT24"/>
  <c r="BU25"/>
  <c r="BT23"/>
  <c r="BU22"/>
  <c r="BY22" s="1"/>
  <c r="BT27"/>
  <c r="BY27" s="1"/>
  <c r="BU28"/>
  <c r="BY28" s="1"/>
  <c r="BV15" i="6"/>
  <c r="BX15" s="1"/>
  <c r="BT7"/>
  <c r="BX9"/>
  <c r="BT10"/>
  <c r="BX12"/>
  <c r="BT8"/>
  <c r="BX13"/>
  <c r="BT14"/>
  <c r="BU21"/>
  <c r="BW29"/>
  <c r="BX23"/>
  <c r="BU24"/>
  <c r="BX27"/>
  <c r="BU20"/>
  <c r="BX28"/>
  <c r="BU22"/>
  <c r="BX25"/>
  <c r="M29"/>
  <c r="BV42"/>
  <c r="BT37"/>
  <c r="BX36"/>
  <c r="BT39"/>
  <c r="BX35"/>
  <c r="BT40"/>
  <c r="BX38"/>
  <c r="BT41"/>
  <c r="BU47"/>
  <c r="BW55"/>
  <c r="BX55" s="1"/>
  <c r="BX49"/>
  <c r="BU48"/>
  <c r="BX50"/>
  <c r="BU52"/>
  <c r="BX51"/>
  <c r="BU53"/>
  <c r="BX54"/>
  <c r="M55"/>
  <c r="P55"/>
  <c r="Q55"/>
  <c r="T55" s="1"/>
  <c r="BT47"/>
  <c r="BX47"/>
  <c r="BU49"/>
  <c r="BT48"/>
  <c r="BU50"/>
  <c r="BY50" s="1"/>
  <c r="BT52"/>
  <c r="BU51"/>
  <c r="BT53"/>
  <c r="BU54"/>
  <c r="BY54" s="1"/>
  <c r="P42"/>
  <c r="Q42"/>
  <c r="T42" s="1"/>
  <c r="BT34"/>
  <c r="BY34" s="1"/>
  <c r="BX34"/>
  <c r="BU37"/>
  <c r="BT36"/>
  <c r="BY36" s="1"/>
  <c r="BU39"/>
  <c r="BT35"/>
  <c r="BY35" s="1"/>
  <c r="BU40"/>
  <c r="BT38"/>
  <c r="BY38" s="1"/>
  <c r="BU41"/>
  <c r="P29"/>
  <c r="BT21"/>
  <c r="BX21"/>
  <c r="BU23"/>
  <c r="BT24"/>
  <c r="BU27"/>
  <c r="BY27" s="1"/>
  <c r="BT20"/>
  <c r="BU28"/>
  <c r="BY28" s="1"/>
  <c r="BT22"/>
  <c r="BU25"/>
  <c r="BY25" s="1"/>
  <c r="P15"/>
  <c r="BT6"/>
  <c r="BX6"/>
  <c r="BU7"/>
  <c r="BT9"/>
  <c r="BU10"/>
  <c r="BT12"/>
  <c r="BU8"/>
  <c r="BT13"/>
  <c r="BY13" s="1"/>
  <c r="BU14"/>
  <c r="P113" i="21"/>
  <c r="BT105"/>
  <c r="BX105"/>
  <c r="BU106"/>
  <c r="BY106" s="1"/>
  <c r="BT107"/>
  <c r="BU109"/>
  <c r="BY109" s="1"/>
  <c r="BT108"/>
  <c r="BU110"/>
  <c r="BY110" s="1"/>
  <c r="BT111"/>
  <c r="BU112"/>
  <c r="BY112" s="1"/>
  <c r="BT92"/>
  <c r="BX92"/>
  <c r="P86"/>
  <c r="BY79"/>
  <c r="BX79"/>
  <c r="BY78"/>
  <c r="BY82"/>
  <c r="BY85"/>
  <c r="BY83"/>
  <c r="BY84"/>
  <c r="BU76"/>
  <c r="BY76" s="1"/>
  <c r="BX64"/>
  <c r="BU63"/>
  <c r="BU66"/>
  <c r="BY66" s="1"/>
  <c r="BU68"/>
  <c r="BU70"/>
  <c r="BY70" s="1"/>
  <c r="P57"/>
  <c r="Q57"/>
  <c r="T57" s="1"/>
  <c r="BT50"/>
  <c r="BY50" s="1"/>
  <c r="BX50"/>
  <c r="BU51"/>
  <c r="BY51" s="1"/>
  <c r="BT54"/>
  <c r="BU53"/>
  <c r="BT56"/>
  <c r="BY56" s="1"/>
  <c r="BU49"/>
  <c r="BY49" s="1"/>
  <c r="BT55"/>
  <c r="BY55" s="1"/>
  <c r="BU52"/>
  <c r="BY52" s="1"/>
  <c r="BT34"/>
  <c r="BX34"/>
  <c r="BU35"/>
  <c r="BY35" s="1"/>
  <c r="BT36"/>
  <c r="BY36" s="1"/>
  <c r="BU37"/>
  <c r="BT38"/>
  <c r="BY38" s="1"/>
  <c r="BU39"/>
  <c r="BY39" s="1"/>
  <c r="BT40"/>
  <c r="BY40" s="1"/>
  <c r="BU41"/>
  <c r="BY41" s="1"/>
  <c r="BT20"/>
  <c r="BY20" s="1"/>
  <c r="BX20"/>
  <c r="BU21"/>
  <c r="BY21" s="1"/>
  <c r="BT24"/>
  <c r="BU25"/>
  <c r="BT26"/>
  <c r="BY26" s="1"/>
  <c r="BU22"/>
  <c r="BY22" s="1"/>
  <c r="BT27"/>
  <c r="BY27" s="1"/>
  <c r="BU23"/>
  <c r="BY23" s="1"/>
  <c r="Q28"/>
  <c r="T28" s="1"/>
  <c r="BX12"/>
  <c r="BW15"/>
  <c r="BX14"/>
  <c r="BU14"/>
  <c r="BX9"/>
  <c r="BX6"/>
  <c r="BV15"/>
  <c r="BX11"/>
  <c r="BY23" i="22" l="1"/>
  <c r="BY6" i="12"/>
  <c r="BY25" i="10"/>
  <c r="BY23"/>
  <c r="BY49" i="6"/>
  <c r="BY11" i="10"/>
  <c r="BY14"/>
  <c r="BY25" i="21"/>
  <c r="BY94"/>
  <c r="BY95"/>
  <c r="BY93"/>
  <c r="BY99"/>
  <c r="BY65"/>
  <c r="BY24" i="22"/>
  <c r="BY8" i="7"/>
  <c r="BY9" i="10"/>
  <c r="BY11" i="22"/>
  <c r="BY96" i="21"/>
  <c r="BX86"/>
  <c r="BY26" i="22"/>
  <c r="BY13"/>
  <c r="BX71" i="21"/>
  <c r="BY21" i="6"/>
  <c r="BY10" i="22"/>
  <c r="BY22" i="10"/>
  <c r="BX29"/>
  <c r="BY34" i="21"/>
  <c r="BY54"/>
  <c r="BY97"/>
  <c r="BY9" i="12"/>
  <c r="BY98" i="21"/>
  <c r="BY51" i="6"/>
  <c r="BY7" i="22"/>
  <c r="BX14" i="7"/>
  <c r="BY12" i="6"/>
  <c r="BY14" i="21"/>
  <c r="BY6" i="10"/>
  <c r="S17" i="19"/>
  <c r="T17"/>
  <c r="S30"/>
  <c r="T30"/>
  <c r="BX42" i="6"/>
  <c r="BY105" i="21"/>
  <c r="BY9"/>
  <c r="BY37"/>
  <c r="BY25" i="22"/>
  <c r="BX29"/>
  <c r="BY47" i="6"/>
  <c r="BX29"/>
  <c r="BY9"/>
  <c r="BY64" i="21"/>
  <c r="BY53"/>
  <c r="BY21" i="22"/>
  <c r="BX42" i="21"/>
  <c r="BY11"/>
  <c r="BY68"/>
  <c r="BY63"/>
  <c r="BY92"/>
  <c r="BY111"/>
  <c r="BY108"/>
  <c r="BY107"/>
  <c r="BX57"/>
  <c r="BX28"/>
  <c r="BY12"/>
  <c r="BY23" i="6"/>
  <c r="BY14"/>
  <c r="BY8"/>
  <c r="BY10"/>
  <c r="BY7"/>
  <c r="BY6"/>
  <c r="BY22"/>
  <c r="BY20"/>
  <c r="BY24"/>
  <c r="BY41"/>
  <c r="BY40"/>
  <c r="BY39"/>
  <c r="BY37"/>
  <c r="BY53"/>
  <c r="BY52"/>
  <c r="BY48"/>
  <c r="BY24" i="21"/>
  <c r="BX15" i="22"/>
  <c r="S15" i="21"/>
  <c r="BY12" i="12"/>
  <c r="BY10"/>
  <c r="BY8"/>
  <c r="P14"/>
  <c r="Q14"/>
  <c r="S16" i="10"/>
  <c r="T16"/>
  <c r="S29"/>
  <c r="T29"/>
  <c r="W29" s="1"/>
  <c r="Z29" s="1"/>
  <c r="S14" i="7"/>
  <c r="P15" i="22"/>
  <c r="S29"/>
  <c r="T29"/>
  <c r="S55" i="6"/>
  <c r="S42"/>
  <c r="S29"/>
  <c r="S15"/>
  <c r="S113" i="21"/>
  <c r="S86"/>
  <c r="T86"/>
  <c r="P71"/>
  <c r="S57"/>
  <c r="P42"/>
  <c r="Q42"/>
  <c r="P28"/>
  <c r="BX15"/>
  <c r="W30" i="19" l="1"/>
  <c r="V30"/>
  <c r="V17"/>
  <c r="W17"/>
  <c r="V15" i="21"/>
  <c r="S14" i="12"/>
  <c r="T14"/>
  <c r="W14" s="1"/>
  <c r="Z14" s="1"/>
  <c r="V16" i="10"/>
  <c r="W16"/>
  <c r="V29"/>
  <c r="V14" i="7"/>
  <c r="S15" i="22"/>
  <c r="T15"/>
  <c r="V29"/>
  <c r="W29"/>
  <c r="V55" i="6"/>
  <c r="W55"/>
  <c r="Z55" s="1"/>
  <c r="V42"/>
  <c r="W42"/>
  <c r="V29"/>
  <c r="V15"/>
  <c r="W15"/>
  <c r="V113" i="21"/>
  <c r="S100"/>
  <c r="T100"/>
  <c r="W100" s="1"/>
  <c r="Z100" s="1"/>
  <c r="V86"/>
  <c r="W86"/>
  <c r="S71"/>
  <c r="T71"/>
  <c r="W71" s="1"/>
  <c r="Z71" s="1"/>
  <c r="AC71" s="1"/>
  <c r="AF71" s="1"/>
  <c r="V57"/>
  <c r="W57"/>
  <c r="S42"/>
  <c r="T42"/>
  <c r="W42" s="1"/>
  <c r="Z42" s="1"/>
  <c r="AC42" s="1"/>
  <c r="S28"/>
  <c r="Z30" i="19" l="1"/>
  <c r="Y30"/>
  <c r="Z17"/>
  <c r="Y17"/>
  <c r="Y15" i="21"/>
  <c r="V14" i="12"/>
  <c r="Y16" i="10"/>
  <c r="Z16"/>
  <c r="AC16" s="1"/>
  <c r="AF16" s="1"/>
  <c r="Y29"/>
  <c r="Y14" i="7"/>
  <c r="V15" i="22"/>
  <c r="W15"/>
  <c r="Y29"/>
  <c r="Z29"/>
  <c r="Y55" i="6"/>
  <c r="Y42"/>
  <c r="Z42"/>
  <c r="AC42" s="1"/>
  <c r="Y29"/>
  <c r="Y15"/>
  <c r="Z15"/>
  <c r="Y113" i="21"/>
  <c r="V100"/>
  <c r="Y86"/>
  <c r="Z86"/>
  <c r="AC86" s="1"/>
  <c r="AF86" s="1"/>
  <c r="V71"/>
  <c r="Y57"/>
  <c r="Z57"/>
  <c r="AC57" s="1"/>
  <c r="V42"/>
  <c r="V28"/>
  <c r="W28"/>
  <c r="AB17" i="19" l="1"/>
  <c r="AC17"/>
  <c r="AC30"/>
  <c r="AB30"/>
  <c r="AC15" i="21"/>
  <c r="AF15" s="1"/>
  <c r="AI15" s="1"/>
  <c r="AB15"/>
  <c r="Y14" i="12"/>
  <c r="AB16" i="10"/>
  <c r="AB29"/>
  <c r="AC29"/>
  <c r="AF29" s="1"/>
  <c r="AB14" i="7"/>
  <c r="Y15" i="22"/>
  <c r="Z15"/>
  <c r="AB29"/>
  <c r="AC29"/>
  <c r="AB55" i="6"/>
  <c r="AC55"/>
  <c r="AB42"/>
  <c r="AB29"/>
  <c r="AB15"/>
  <c r="AC15"/>
  <c r="AF15" s="1"/>
  <c r="AI15" s="1"/>
  <c r="AB113" i="21"/>
  <c r="Y100"/>
  <c r="AB86"/>
  <c r="Y71"/>
  <c r="AB57"/>
  <c r="Y42"/>
  <c r="Y28"/>
  <c r="Z28"/>
  <c r="AC28" s="1"/>
  <c r="AF28" s="1"/>
  <c r="AI28" s="1"/>
  <c r="AL28" s="1"/>
  <c r="AE30" i="19" l="1"/>
  <c r="AF30"/>
  <c r="AE17"/>
  <c r="AF17"/>
  <c r="AE15" i="21"/>
  <c r="AB14" i="12"/>
  <c r="AC14"/>
  <c r="AE16" i="10"/>
  <c r="AE29"/>
  <c r="AE14" i="7"/>
  <c r="AF14"/>
  <c r="AB15" i="22"/>
  <c r="AC15"/>
  <c r="AE29"/>
  <c r="AF29"/>
  <c r="AE55" i="6"/>
  <c r="AF55"/>
  <c r="AI55" s="1"/>
  <c r="AL55" s="1"/>
  <c r="AE42"/>
  <c r="AF42"/>
  <c r="AI42" s="1"/>
  <c r="AL42" s="1"/>
  <c r="AE29"/>
  <c r="AE15"/>
  <c r="AE113" i="21"/>
  <c r="AB100"/>
  <c r="AC100"/>
  <c r="AF100" s="1"/>
  <c r="AE86"/>
  <c r="AB71"/>
  <c r="AE57"/>
  <c r="AF57"/>
  <c r="AB42"/>
  <c r="AB28"/>
  <c r="AI17" i="19" l="1"/>
  <c r="AH17"/>
  <c r="AI30"/>
  <c r="AH30"/>
  <c r="AH15" i="21"/>
  <c r="AE14" i="12"/>
  <c r="AF14"/>
  <c r="AI14" s="1"/>
  <c r="AL14" s="1"/>
  <c r="AH16" i="10"/>
  <c r="AI16"/>
  <c r="AH29"/>
  <c r="AI29"/>
  <c r="AH14" i="7"/>
  <c r="AI14"/>
  <c r="AE15" i="22"/>
  <c r="AF15"/>
  <c r="AI15" s="1"/>
  <c r="AL15" s="1"/>
  <c r="AH29"/>
  <c r="AI29"/>
  <c r="AH55" i="6"/>
  <c r="AH42"/>
  <c r="AH29"/>
  <c r="AH15"/>
  <c r="AH113" i="21"/>
  <c r="AE100"/>
  <c r="AH86"/>
  <c r="AI86"/>
  <c r="AL86" s="1"/>
  <c r="AO86" s="1"/>
  <c r="AE71"/>
  <c r="AH57"/>
  <c r="AI57"/>
  <c r="AE42"/>
  <c r="AF42"/>
  <c r="AE28"/>
  <c r="AL30" i="19" l="1"/>
  <c r="AK30"/>
  <c r="AK17"/>
  <c r="AL17"/>
  <c r="AL15" i="21"/>
  <c r="AO15" s="1"/>
  <c r="AR15" s="1"/>
  <c r="AK15"/>
  <c r="AH14" i="12"/>
  <c r="AK16" i="10"/>
  <c r="AL16"/>
  <c r="AK29"/>
  <c r="AL29"/>
  <c r="AK14" i="7"/>
  <c r="AL14"/>
  <c r="AH15" i="22"/>
  <c r="AK29"/>
  <c r="AK55" i="6"/>
  <c r="AK42"/>
  <c r="AK29"/>
  <c r="AK15"/>
  <c r="AL15"/>
  <c r="AK113" i="21"/>
  <c r="AL113"/>
  <c r="AH100"/>
  <c r="AI100"/>
  <c r="AK86"/>
  <c r="AH71"/>
  <c r="AI71"/>
  <c r="AK57"/>
  <c r="AL57"/>
  <c r="AH42"/>
  <c r="AI42"/>
  <c r="AL42" s="1"/>
  <c r="AO42" s="1"/>
  <c r="AR42" s="1"/>
  <c r="AU42" s="1"/>
  <c r="AX42" s="1"/>
  <c r="AH28"/>
  <c r="AO30" i="19" l="1"/>
  <c r="AN30"/>
  <c r="AN17"/>
  <c r="AO17"/>
  <c r="AN15" i="21"/>
  <c r="AK14" i="12"/>
  <c r="AN16" i="10"/>
  <c r="AO16"/>
  <c r="AN29"/>
  <c r="AO29"/>
  <c r="AN14" i="7"/>
  <c r="AK15" i="22"/>
  <c r="AN29"/>
  <c r="AO29"/>
  <c r="AR29" s="1"/>
  <c r="AN55" i="6"/>
  <c r="AN42"/>
  <c r="AN29"/>
  <c r="AO29"/>
  <c r="AN15"/>
  <c r="AN113" i="21"/>
  <c r="AO113"/>
  <c r="AR113" s="1"/>
  <c r="AK100"/>
  <c r="AL100"/>
  <c r="AO100" s="1"/>
  <c r="AN86"/>
  <c r="AK71"/>
  <c r="AL71"/>
  <c r="AO71" s="1"/>
  <c r="AR71" s="1"/>
  <c r="AN57"/>
  <c r="AO57"/>
  <c r="AK42"/>
  <c r="AK28"/>
  <c r="AQ30" i="19" l="1"/>
  <c r="AR30"/>
  <c r="AQ17"/>
  <c r="AR17"/>
  <c r="AQ15" i="21"/>
  <c r="AN14" i="12"/>
  <c r="AQ16" i="10"/>
  <c r="AR16"/>
  <c r="AQ29"/>
  <c r="AQ14" i="7"/>
  <c r="AR14"/>
  <c r="AN15" i="22"/>
  <c r="AO15"/>
  <c r="AQ29"/>
  <c r="AQ55" i="6"/>
  <c r="AQ42"/>
  <c r="AR42"/>
  <c r="AQ29"/>
  <c r="AR29"/>
  <c r="AQ15"/>
  <c r="AR15"/>
  <c r="AQ113" i="21"/>
  <c r="AN100"/>
  <c r="AQ86"/>
  <c r="AR86"/>
  <c r="AN71"/>
  <c r="AQ57"/>
  <c r="AR57"/>
  <c r="AN42"/>
  <c r="AN28"/>
  <c r="AO28"/>
  <c r="AR28" s="1"/>
  <c r="AU17" i="19" l="1"/>
  <c r="AT17"/>
  <c r="AT30"/>
  <c r="AU30"/>
  <c r="AU15" i="21"/>
  <c r="AT15"/>
  <c r="AQ14" i="12"/>
  <c r="AT16" i="10"/>
  <c r="AT29"/>
  <c r="AT14" i="7"/>
  <c r="AQ15" i="22"/>
  <c r="AR15"/>
  <c r="AT29"/>
  <c r="AU29"/>
  <c r="AT55" i="6"/>
  <c r="AT42"/>
  <c r="AT29"/>
  <c r="AT15"/>
  <c r="AT113" i="21"/>
  <c r="AU113"/>
  <c r="AQ100"/>
  <c r="AR100"/>
  <c r="AT86"/>
  <c r="AU86"/>
  <c r="AQ71"/>
  <c r="AT57"/>
  <c r="AU57"/>
  <c r="AX57" s="1"/>
  <c r="AQ42"/>
  <c r="AQ28"/>
  <c r="AX17" i="19" l="1"/>
  <c r="AW17"/>
  <c r="AW30"/>
  <c r="AX30"/>
  <c r="AW15" i="21"/>
  <c r="AX15"/>
  <c r="BA15" s="1"/>
  <c r="AT14" i="12"/>
  <c r="AW16" i="10"/>
  <c r="AX16"/>
  <c r="AW29"/>
  <c r="AW14" i="7"/>
  <c r="AT15" i="22"/>
  <c r="AU15"/>
  <c r="AW29"/>
  <c r="AX29"/>
  <c r="AW55" i="6"/>
  <c r="AX55"/>
  <c r="AW42"/>
  <c r="AW29"/>
  <c r="AW15"/>
  <c r="AW113" i="21"/>
  <c r="AX113"/>
  <c r="AT100"/>
  <c r="AU100"/>
  <c r="AX100" s="1"/>
  <c r="AW86"/>
  <c r="AX86"/>
  <c r="AT71"/>
  <c r="AU71"/>
  <c r="AW57"/>
  <c r="AT42"/>
  <c r="AT28"/>
  <c r="AU28"/>
  <c r="AX28" s="1"/>
  <c r="AZ30" i="19" l="1"/>
  <c r="BA30"/>
  <c r="BA17"/>
  <c r="AZ17"/>
  <c r="AZ15" i="21"/>
  <c r="AW14" i="12"/>
  <c r="AX14"/>
  <c r="AZ16" i="10"/>
  <c r="AZ29"/>
  <c r="AZ14" i="7"/>
  <c r="BA14"/>
  <c r="AW15" i="22"/>
  <c r="AX15"/>
  <c r="AZ29"/>
  <c r="AZ55" i="6"/>
  <c r="AZ42"/>
  <c r="AZ29"/>
  <c r="AZ15"/>
  <c r="BA15"/>
  <c r="AZ113" i="21"/>
  <c r="AW100"/>
  <c r="AZ86"/>
  <c r="BA86"/>
  <c r="AW71"/>
  <c r="AX71"/>
  <c r="AZ57"/>
  <c r="BA57"/>
  <c r="AW42"/>
  <c r="AW28"/>
  <c r="BD17" i="19" l="1"/>
  <c r="BC17"/>
  <c r="BC30"/>
  <c r="BD30"/>
  <c r="BC15" i="21"/>
  <c r="AZ14" i="12"/>
  <c r="BA14"/>
  <c r="BC16" i="10"/>
  <c r="BC29"/>
  <c r="BC14" i="7"/>
  <c r="BD14"/>
  <c r="AZ15" i="22"/>
  <c r="BC29"/>
  <c r="BD29"/>
  <c r="BC55" i="6"/>
  <c r="BC42"/>
  <c r="BD42"/>
  <c r="BC29"/>
  <c r="BC15"/>
  <c r="BC113" i="21"/>
  <c r="BD113"/>
  <c r="AZ100"/>
  <c r="BA100"/>
  <c r="BC86"/>
  <c r="AZ71"/>
  <c r="BC57"/>
  <c r="AZ42"/>
  <c r="BA42"/>
  <c r="AZ28"/>
  <c r="BA28"/>
  <c r="BG17" i="19" l="1"/>
  <c r="BI17" s="1"/>
  <c r="BF17"/>
  <c r="BG30"/>
  <c r="BI30" s="1"/>
  <c r="BF30"/>
  <c r="BG15" i="21"/>
  <c r="BI15" s="1"/>
  <c r="BF15"/>
  <c r="BC14" i="12"/>
  <c r="BD14"/>
  <c r="BF16" i="10"/>
  <c r="BI16"/>
  <c r="BF29"/>
  <c r="BG29"/>
  <c r="BI29" s="1"/>
  <c r="BF14" i="7"/>
  <c r="BG14"/>
  <c r="BI14" s="1"/>
  <c r="BC15" i="22"/>
  <c r="BD15"/>
  <c r="BF29"/>
  <c r="BG29"/>
  <c r="BI29" s="1"/>
  <c r="BF55" i="6"/>
  <c r="BG55"/>
  <c r="BI55" s="1"/>
  <c r="BF42"/>
  <c r="BG42"/>
  <c r="BI42" s="1"/>
  <c r="BF29"/>
  <c r="BI29"/>
  <c r="BF15"/>
  <c r="BI15"/>
  <c r="BF113" i="21"/>
  <c r="BI113"/>
  <c r="BC100"/>
  <c r="BD100"/>
  <c r="BF86"/>
  <c r="BI86"/>
  <c r="BC71"/>
  <c r="BF57"/>
  <c r="BG57"/>
  <c r="BI57" s="1"/>
  <c r="BC42"/>
  <c r="BD42"/>
  <c r="BC28"/>
  <c r="BF14" i="12" l="1"/>
  <c r="BI14"/>
  <c r="BF15" i="22"/>
  <c r="BI15"/>
  <c r="BF100" i="21"/>
  <c r="BI100"/>
  <c r="BF71"/>
  <c r="BG71"/>
  <c r="BI71" s="1"/>
  <c r="BF42"/>
  <c r="BI42"/>
  <c r="BF28"/>
  <c r="BG28"/>
  <c r="BI28" s="1"/>
  <c r="J16" i="10" l="1"/>
</calcChain>
</file>

<file path=xl/sharedStrings.xml><?xml version="1.0" encoding="utf-8"?>
<sst xmlns="http://schemas.openxmlformats.org/spreadsheetml/2006/main" count="2122" uniqueCount="259">
  <si>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</si>
  <si>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</si>
  <si>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</si>
  <si>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</si>
  <si>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</si>
  <si>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</si>
  <si>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</si>
  <si>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</si>
  <si>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</si>
  <si>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</si>
  <si>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</si>
  <si>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</si>
  <si>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</si>
  <si>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</si>
  <si>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</si>
  <si>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</si>
  <si>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</si>
  <si>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</si>
  <si>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MW</t>
  </si>
  <si>
    <t>ML</t>
  </si>
  <si>
    <t>GW</t>
  </si>
  <si>
    <t>GL</t>
  </si>
  <si>
    <t>%GM</t>
  </si>
  <si>
    <t>S/F</t>
  </si>
  <si>
    <t>P/F</t>
  </si>
  <si>
    <t>G/F</t>
  </si>
  <si>
    <t>%matches</t>
  </si>
  <si>
    <t>W</t>
  </si>
  <si>
    <t>L</t>
  </si>
  <si>
    <t>Pos</t>
  </si>
  <si>
    <t>Player</t>
  </si>
  <si>
    <t>Rnd1 H/Cap</t>
  </si>
  <si>
    <t>hcap round 16</t>
  </si>
  <si>
    <t>New Reg</t>
  </si>
  <si>
    <t>Ist Review</t>
  </si>
  <si>
    <t>2nd Review</t>
  </si>
  <si>
    <t>3rd Review</t>
  </si>
  <si>
    <t xml:space="preserve">Grade:1  Team:1  </t>
  </si>
  <si>
    <t>Epping</t>
  </si>
  <si>
    <t xml:space="preserve">Gladstone Park </t>
  </si>
  <si>
    <t>Frank Murone</t>
  </si>
  <si>
    <t>PEGS</t>
  </si>
  <si>
    <t>Werribee</t>
  </si>
  <si>
    <t>ALL SHADED AREAS DENOTE REFEREEING ACCREDITATION, **NUMBER AFTER NAME DENOTES YEAR ACCREDITED.</t>
  </si>
  <si>
    <t>YELLOW SHADED AREAS DENOTE UNKNOWN PLAYERS, TO UNDERGO 2 MATCH HANDICAP REVIEW</t>
  </si>
  <si>
    <t>PINK SHADED NUMBERS INDICATE THE 'VINEY' FACTOR - A NEGOTIATED RETURN HCP</t>
  </si>
  <si>
    <t>BLUE SHADED AREAS DENOTE PLAYERS WHO NEED TO PLAY UP TO THE MEH</t>
  </si>
  <si>
    <t>RED FONT INDICATES NEW REGOS UP TO WEEK 4 - ELIGIBLE FOR FINALS</t>
  </si>
  <si>
    <t xml:space="preserve">BLUE FONT INDICATES FILL IN </t>
  </si>
  <si>
    <t>Essendon</t>
  </si>
  <si>
    <t>SQUASH LOGIC</t>
  </si>
  <si>
    <t>ORANGE FONT INDICATES NEW REGOS AFTER  WEEK 4 - INELIGIBLE FOR FINALS</t>
  </si>
  <si>
    <t>Gary Morgan</t>
  </si>
  <si>
    <t>Max Irvine</t>
  </si>
  <si>
    <t>Jason Honey</t>
  </si>
  <si>
    <t>Grade:2  Team: 2</t>
  </si>
  <si>
    <t>Rod Simpkins-09</t>
  </si>
  <si>
    <t>Garry Pirie-11</t>
  </si>
  <si>
    <t>Peter Buttigieg-11</t>
  </si>
  <si>
    <t>Janet Simpkins-09</t>
  </si>
  <si>
    <t>Alex Purvinas-10</t>
  </si>
  <si>
    <t>Sq Log 1</t>
  </si>
  <si>
    <t>Epp 1</t>
  </si>
  <si>
    <t>Epp 2</t>
  </si>
  <si>
    <t>Sq Log 2</t>
  </si>
  <si>
    <t>Pegs 1</t>
  </si>
  <si>
    <t>Glad Pk 1</t>
  </si>
  <si>
    <t>Glad Pk 3</t>
  </si>
  <si>
    <t>Werr 1</t>
  </si>
  <si>
    <t>Ess 1</t>
  </si>
  <si>
    <t>Glad Pk 2</t>
  </si>
  <si>
    <t>AFI</t>
  </si>
  <si>
    <t>Grade:1  Team: 1</t>
  </si>
  <si>
    <t>Leigh Royal</t>
  </si>
  <si>
    <t>.</t>
  </si>
  <si>
    <t>Chris Rowland-15</t>
  </si>
  <si>
    <t>Grade:1  Team:2</t>
  </si>
  <si>
    <t>Dean Kassan-14 e/o</t>
  </si>
  <si>
    <t>Dean Amjadeen-14</t>
  </si>
  <si>
    <t xml:space="preserve">Jayden Berkley-13 </t>
  </si>
  <si>
    <t>Grade:1  Team:3</t>
  </si>
  <si>
    <t>Fitzpatrick</t>
  </si>
  <si>
    <t>Craig Ryder</t>
  </si>
  <si>
    <t>John Garthe</t>
  </si>
  <si>
    <t xml:space="preserve">Les Makarucha© -14 </t>
  </si>
  <si>
    <t>Vince Ancora-14</t>
  </si>
  <si>
    <t>Norm Browning-14</t>
  </si>
  <si>
    <t xml:space="preserve">Kim Chamra-14 </t>
  </si>
  <si>
    <t>Gerard Moloney-14</t>
  </si>
  <si>
    <t>Grade:2  Team:4</t>
  </si>
  <si>
    <t>Emily Shea</t>
  </si>
  <si>
    <t>Jen Doherty©-14</t>
  </si>
  <si>
    <t>Jen Bryant</t>
  </si>
  <si>
    <t>Bruce Davey-15 e/o</t>
  </si>
  <si>
    <t>Steve Sherri</t>
  </si>
  <si>
    <t xml:space="preserve">Grade:2  Team:1  </t>
  </si>
  <si>
    <t>Geoff Leed-14</t>
  </si>
  <si>
    <t>Mick Tresize-14</t>
  </si>
  <si>
    <t>Brian Simpson-13</t>
  </si>
  <si>
    <t xml:space="preserve">Grade:2  Team:2 </t>
  </si>
  <si>
    <t>Bruno Petrollini-14</t>
  </si>
  <si>
    <t>Karl Gunther-14</t>
  </si>
  <si>
    <t>Nitesh Narayan-14</t>
  </si>
  <si>
    <t>-13</t>
  </si>
  <si>
    <t>Derek Scott</t>
  </si>
  <si>
    <t>Helen Snee-13</t>
  </si>
  <si>
    <t>Alix Maxwell-15</t>
  </si>
  <si>
    <t>Andrew Deacon-15</t>
  </si>
  <si>
    <t>Henry Owcarek-15</t>
  </si>
  <si>
    <t>John Manti-15</t>
  </si>
  <si>
    <t>Liam Birch -15</t>
  </si>
  <si>
    <t>Sandy Knowles-14</t>
  </si>
  <si>
    <t>Brigitte Hayes-14 ©</t>
  </si>
  <si>
    <t>Ray Birznieks-14</t>
  </si>
  <si>
    <t>Kingsley Berry -13</t>
  </si>
  <si>
    <t>Peter McDonald-14©</t>
  </si>
  <si>
    <t>Terrie Finey-13</t>
  </si>
  <si>
    <t xml:space="preserve">Grade:3  Team:8  </t>
  </si>
  <si>
    <t>Paul Cafeo-13</t>
  </si>
  <si>
    <t>Ray Bickerton-14©</t>
  </si>
  <si>
    <t>Hetty Burgess-13</t>
  </si>
  <si>
    <t>Steve Griffin-14©</t>
  </si>
  <si>
    <t>Heather Walker-15</t>
  </si>
  <si>
    <t>Darrel Thomas-15</t>
  </si>
  <si>
    <t>Rob Fuller</t>
  </si>
  <si>
    <t>Ian Holmes-16</t>
  </si>
  <si>
    <t>Braden Blake-16</t>
  </si>
  <si>
    <t>Anthony Tallack-16</t>
  </si>
  <si>
    <t>Joe Princiotta-15</t>
  </si>
  <si>
    <t>Courtney Grinham -16</t>
  </si>
  <si>
    <t>Darren Millar-16©</t>
  </si>
  <si>
    <t>Tony Soccio-16</t>
  </si>
  <si>
    <t>Greg Martin-16</t>
  </si>
  <si>
    <t>Ian Doran -16</t>
  </si>
  <si>
    <t>Vlad Wowk-16</t>
  </si>
  <si>
    <t>Elena Moreno-16</t>
  </si>
  <si>
    <t>George Kyriakoudis-16</t>
  </si>
  <si>
    <t>Joe Cali</t>
  </si>
  <si>
    <t>Jon King ©</t>
  </si>
  <si>
    <t>Frank Heuso -15</t>
  </si>
  <si>
    <t>Angela Burton-16©</t>
  </si>
  <si>
    <t>Grade:2  Team:2</t>
  </si>
  <si>
    <t>John Donohoe-15©</t>
  </si>
  <si>
    <t>George Mansour</t>
  </si>
  <si>
    <t>Peter Falconer-14</t>
  </si>
  <si>
    <t>Maria Rose Kalafatis</t>
  </si>
  <si>
    <t>Alex Kalafatis</t>
  </si>
  <si>
    <t>Michael Brady</t>
  </si>
  <si>
    <t xml:space="preserve">Grade:3  Team:3 </t>
  </si>
  <si>
    <t>Grade:3  Team:4</t>
  </si>
  <si>
    <t xml:space="preserve">Ben Reed </t>
  </si>
  <si>
    <t>LeeAnne Carpenter©13</t>
  </si>
  <si>
    <t>Tim Shute-14</t>
  </si>
  <si>
    <t>Bruno Schipano-14©</t>
  </si>
  <si>
    <t>Grade:2  Team:5</t>
  </si>
  <si>
    <t>Frank Sanelli -13</t>
  </si>
  <si>
    <t xml:space="preserve">Matt Davison-14 </t>
  </si>
  <si>
    <t>Craig Morley©-16</t>
  </si>
  <si>
    <t>Grade:3  Team:6</t>
  </si>
  <si>
    <t xml:space="preserve">Grade:3  Team:7 </t>
  </si>
  <si>
    <t>Ray Spark-16 ©</t>
  </si>
  <si>
    <t>Fab Maillard</t>
  </si>
  <si>
    <t>Luke Critchley-15 e/o</t>
  </si>
  <si>
    <t xml:space="preserve">Vince Bruno -13 </t>
  </si>
  <si>
    <t>Dave Hill -16</t>
  </si>
  <si>
    <t>PHIL MOREY</t>
  </si>
  <si>
    <t>CASEY LONG</t>
  </si>
  <si>
    <t>TRISTAN LINDHE</t>
  </si>
  <si>
    <t>EPP 2</t>
  </si>
  <si>
    <t>EPP 1</t>
  </si>
  <si>
    <t>FITZ 1</t>
  </si>
  <si>
    <t>EPP 5</t>
  </si>
  <si>
    <t>ESSN  2</t>
  </si>
  <si>
    <t>PEGS 2</t>
  </si>
  <si>
    <t>EPP 3</t>
  </si>
  <si>
    <t>GP 1</t>
  </si>
  <si>
    <t>FITZ 2</t>
  </si>
  <si>
    <t>Shane Moffitt</t>
  </si>
  <si>
    <t>Epp 5</t>
  </si>
  <si>
    <t>ESS 3</t>
  </si>
  <si>
    <t>Walkover</t>
  </si>
  <si>
    <t>FITZ</t>
  </si>
  <si>
    <t>Nick Kakoulis</t>
  </si>
  <si>
    <t>Fitz 1</t>
  </si>
  <si>
    <t>Simon Jaggard</t>
  </si>
  <si>
    <t>Tony Hicks</t>
  </si>
  <si>
    <t>Epp 3</t>
  </si>
  <si>
    <t>Epp 4</t>
  </si>
  <si>
    <t>Ess 2</t>
  </si>
  <si>
    <t>Mark Cassar</t>
  </si>
  <si>
    <t>Fitz 2</t>
  </si>
  <si>
    <t>Heather Cann</t>
  </si>
  <si>
    <t>retired ill</t>
  </si>
  <si>
    <t>Epp 6</t>
  </si>
  <si>
    <t>Epp 8</t>
  </si>
  <si>
    <t>Pegs 2</t>
  </si>
  <si>
    <t>Ess 4</t>
  </si>
  <si>
    <t>Epp 7</t>
  </si>
  <si>
    <t>Ess 3</t>
  </si>
  <si>
    <t xml:space="preserve">Epp 6 </t>
  </si>
  <si>
    <t>Ian Webb</t>
  </si>
  <si>
    <t>Zim Wienand-14</t>
  </si>
  <si>
    <t>Paul Bonello</t>
  </si>
  <si>
    <t>Vince</t>
  </si>
  <si>
    <t xml:space="preserve">Epp 2 </t>
  </si>
  <si>
    <t>NICK BACIC</t>
  </si>
  <si>
    <t>Bruce Davey</t>
  </si>
  <si>
    <t>Joseph Grima</t>
  </si>
  <si>
    <t>Lachlan Carlisle</t>
  </si>
  <si>
    <t>Doreen Schweglar</t>
  </si>
  <si>
    <t>Tricia Lenehan</t>
  </si>
  <si>
    <t>Trian Pardallis</t>
  </si>
  <si>
    <t>DAVID GEE</t>
  </si>
  <si>
    <t>Moui Ong</t>
  </si>
  <si>
    <t>Katherine Finey</t>
  </si>
  <si>
    <t>Roy Garro-16</t>
  </si>
  <si>
    <t xml:space="preserve">Fitz 1 </t>
  </si>
  <si>
    <t>Trevor Walker</t>
  </si>
  <si>
    <t>Colin Walmsley</t>
  </si>
  <si>
    <t>Michelle White</t>
  </si>
  <si>
    <t>David Stocks</t>
  </si>
  <si>
    <t>Kevin Delisle</t>
  </si>
  <si>
    <t>Trian Pardallis AFI</t>
  </si>
  <si>
    <t>Colin Walmsley AFI</t>
  </si>
  <si>
    <t>q1</t>
  </si>
  <si>
    <t>Adam Fiteni</t>
  </si>
  <si>
    <t>Nick Bacic</t>
  </si>
  <si>
    <t>Jo Evans</t>
  </si>
  <si>
    <t>Paul Cafeo</t>
  </si>
  <si>
    <t>Mario Trifunovski</t>
  </si>
  <si>
    <t>Chris Doolan</t>
  </si>
  <si>
    <t>Shirl Ramage</t>
  </si>
  <si>
    <t>Joe Santini</t>
  </si>
  <si>
    <t>Nourelan Eltanbouli</t>
  </si>
  <si>
    <t>Noel Hart</t>
  </si>
  <si>
    <t>Zeb Zuccula</t>
  </si>
  <si>
    <t>Nick Horman</t>
  </si>
  <si>
    <t>Lee-anne Carpenter</t>
  </si>
  <si>
    <t>Ep;p 3</t>
  </si>
  <si>
    <t>Garry Gilberton</t>
  </si>
  <si>
    <t>Peter Zacharias-16</t>
  </si>
  <si>
    <t>John Turner-16</t>
  </si>
  <si>
    <t>Gary Gilbertson-16©</t>
  </si>
  <si>
    <t>Ian Austin-16</t>
  </si>
  <si>
    <t>Joe Cali-16</t>
  </si>
  <si>
    <t>Shane Flannery-16</t>
  </si>
  <si>
    <t>Jen Bryant-16</t>
  </si>
  <si>
    <t>Werr  1</t>
  </si>
  <si>
    <t>Peter Falconer</t>
  </si>
  <si>
    <t>Epp6</t>
  </si>
  <si>
    <t>Ess  4</t>
  </si>
  <si>
    <t>Chad McDonald</t>
  </si>
  <si>
    <t>Esas3</t>
  </si>
  <si>
    <t>Stephen Farthing</t>
  </si>
  <si>
    <t xml:space="preserve">Werr 1 </t>
  </si>
  <si>
    <t>walkover</t>
  </si>
  <si>
    <t>WALKOVER</t>
  </si>
  <si>
    <t xml:space="preserve">Glad Pk 1 </t>
  </si>
  <si>
    <t xml:space="preserve">Epp 8 </t>
  </si>
</sst>
</file>

<file path=xl/styles.xml><?xml version="1.0" encoding="utf-8"?>
<styleSheet xmlns="http://schemas.openxmlformats.org/spreadsheetml/2006/main">
  <fonts count="55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b/>
      <sz val="14"/>
      <name val="Technical"/>
      <family val="4"/>
    </font>
    <font>
      <sz val="16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20"/>
      <name val="Jester"/>
    </font>
    <font>
      <b/>
      <sz val="16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52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53"/>
      <name val="Arial"/>
      <family val="2"/>
    </font>
    <font>
      <sz val="12"/>
      <name val="Arial Narrow"/>
      <family val="2"/>
    </font>
    <font>
      <b/>
      <sz val="11"/>
      <name val="Tahoma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indexed="12"/>
      <name val="Arial"/>
      <family val="2"/>
    </font>
    <font>
      <b/>
      <sz val="12"/>
      <color indexed="12"/>
      <name val="Arial Narrow"/>
      <family val="2"/>
    </font>
    <font>
      <b/>
      <sz val="12"/>
      <color indexed="10"/>
      <name val="Arial"/>
      <family val="2"/>
    </font>
    <font>
      <b/>
      <sz val="11"/>
      <color indexed="10"/>
      <name val="Arial Narrow"/>
      <family val="2"/>
    </font>
    <font>
      <b/>
      <sz val="11"/>
      <color indexed="12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sz val="11"/>
      <color indexed="9"/>
      <name val="Arial Narrow"/>
      <family val="2"/>
    </font>
    <font>
      <b/>
      <sz val="11"/>
      <color indexed="9"/>
      <name val="Arial Narrow"/>
      <family val="2"/>
    </font>
    <font>
      <b/>
      <u/>
      <sz val="11"/>
      <color indexed="10"/>
      <name val="Arial Narrow"/>
      <family val="2"/>
    </font>
    <font>
      <b/>
      <sz val="20"/>
      <name val="Arial Narrow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4"/>
      <name val="Arial Narrow"/>
      <family val="2"/>
    </font>
    <font>
      <b/>
      <sz val="11"/>
      <color rgb="FF0000FF"/>
      <name val="Arial Narrow"/>
      <family val="2"/>
    </font>
    <font>
      <b/>
      <sz val="11"/>
      <color rgb="FFFF0000"/>
      <name val="Arial Narrow"/>
      <family val="2"/>
    </font>
    <font>
      <b/>
      <sz val="14"/>
      <color rgb="FF0000FF"/>
      <name val="Arial"/>
      <family val="2"/>
    </font>
    <font>
      <b/>
      <sz val="14"/>
      <color rgb="FF0000FF"/>
      <name val="Arial Narrow"/>
      <family val="2"/>
    </font>
    <font>
      <b/>
      <sz val="14"/>
      <color rgb="FFFF0000"/>
      <name val="Arial Narrow"/>
      <family val="2"/>
    </font>
    <font>
      <b/>
      <sz val="12"/>
      <color theme="3" tint="0.39997558519241921"/>
      <name val="Arial Narrow"/>
      <family val="2"/>
    </font>
    <font>
      <b/>
      <sz val="12"/>
      <color indexed="8"/>
      <name val="Arial Narrow"/>
      <family val="2"/>
    </font>
    <font>
      <b/>
      <i/>
      <sz val="14"/>
      <color rgb="FFFF0000"/>
      <name val="Arial"/>
      <family val="2"/>
    </font>
    <font>
      <b/>
      <i/>
      <sz val="14"/>
      <color rgb="FF0000FF"/>
      <name val="Arial"/>
      <family val="2"/>
    </font>
    <font>
      <b/>
      <sz val="12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70C0"/>
      <name val="Arial Narrow"/>
      <family val="2"/>
    </font>
    <font>
      <b/>
      <sz val="11"/>
      <color rgb="FF0070C0"/>
      <name val="Arial Narrow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30">
    <xf numFmtId="0" fontId="0" fillId="0" borderId="0" xfId="0"/>
    <xf numFmtId="0" fontId="2" fillId="0" borderId="0" xfId="0" applyFont="1"/>
    <xf numFmtId="0" fontId="3" fillId="0" borderId="0" xfId="0" applyFont="1" applyBorder="1" applyAlignment="1" applyProtection="1">
      <protection locked="0"/>
    </xf>
    <xf numFmtId="0" fontId="2" fillId="0" borderId="1" xfId="0" applyFont="1" applyBorder="1"/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/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/>
    <xf numFmtId="0" fontId="6" fillId="2" borderId="0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8" fillId="0" borderId="6" xfId="0" applyFont="1" applyBorder="1" applyAlignment="1">
      <alignment horizontal="center"/>
    </xf>
    <xf numFmtId="0" fontId="10" fillId="0" borderId="7" xfId="0" applyFont="1" applyBorder="1"/>
    <xf numFmtId="0" fontId="10" fillId="0" borderId="6" xfId="0" applyFont="1" applyBorder="1"/>
    <xf numFmtId="0" fontId="12" fillId="0" borderId="6" xfId="0" applyFont="1" applyFill="1" applyBorder="1"/>
    <xf numFmtId="0" fontId="12" fillId="0" borderId="7" xfId="0" applyFont="1" applyFill="1" applyBorder="1"/>
    <xf numFmtId="0" fontId="5" fillId="0" borderId="6" xfId="0" applyFont="1" applyBorder="1"/>
    <xf numFmtId="0" fontId="5" fillId="0" borderId="7" xfId="0" applyFont="1" applyBorder="1"/>
    <xf numFmtId="1" fontId="1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8" xfId="0" applyFont="1" applyBorder="1"/>
    <xf numFmtId="0" fontId="12" fillId="0" borderId="8" xfId="0" applyFont="1" applyFill="1" applyBorder="1"/>
    <xf numFmtId="0" fontId="12" fillId="0" borderId="9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0" fillId="0" borderId="8" xfId="0" applyFill="1" applyBorder="1"/>
    <xf numFmtId="0" fontId="0" fillId="0" borderId="9" xfId="0" applyFill="1" applyBorder="1"/>
    <xf numFmtId="0" fontId="12" fillId="0" borderId="8" xfId="0" quotePrefix="1" applyFont="1" applyFill="1" applyBorder="1"/>
    <xf numFmtId="0" fontId="12" fillId="0" borderId="8" xfId="0" applyFont="1" applyBorder="1"/>
    <xf numFmtId="0" fontId="12" fillId="0" borderId="9" xfId="0" applyFont="1" applyBorder="1"/>
    <xf numFmtId="0" fontId="10" fillId="0" borderId="8" xfId="0" applyFont="1" applyFill="1" applyBorder="1"/>
    <xf numFmtId="0" fontId="10" fillId="0" borderId="9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12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/>
    <xf numFmtId="0" fontId="12" fillId="0" borderId="0" xfId="0" applyFont="1" applyBorder="1" applyAlignment="1">
      <alignment horizontal="center"/>
    </xf>
    <xf numFmtId="0" fontId="5" fillId="0" borderId="0" xfId="0" applyFont="1" applyBorder="1"/>
    <xf numFmtId="9" fontId="13" fillId="0" borderId="0" xfId="0" applyNumberFormat="1" applyFont="1" applyBorder="1" applyAlignment="1">
      <alignment horizontal="center"/>
    </xf>
    <xf numFmtId="9" fontId="13" fillId="0" borderId="0" xfId="3" applyNumberFormat="1" applyFont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Border="1"/>
    <xf numFmtId="0" fontId="15" fillId="0" borderId="0" xfId="0" applyFont="1" applyAlignment="1">
      <alignment horizontal="center"/>
    </xf>
    <xf numFmtId="0" fontId="18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13" xfId="0" applyFont="1" applyBorder="1"/>
    <xf numFmtId="0" fontId="11" fillId="0" borderId="14" xfId="0" applyFont="1" applyBorder="1"/>
    <xf numFmtId="0" fontId="1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0" xfId="0" applyFont="1" applyBorder="1" applyAlignment="1">
      <alignment horizontal="center" vertical="center" wrapText="1"/>
    </xf>
    <xf numFmtId="0" fontId="4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0" borderId="0" xfId="0" applyFont="1" applyFill="1" applyBorder="1"/>
    <xf numFmtId="0" fontId="16" fillId="0" borderId="0" xfId="0" applyFont="1"/>
    <xf numFmtId="0" fontId="0" fillId="0" borderId="3" xfId="0" applyBorder="1"/>
    <xf numFmtId="0" fontId="11" fillId="0" borderId="25" xfId="0" applyFont="1" applyBorder="1"/>
    <xf numFmtId="0" fontId="17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9" fillId="0" borderId="0" xfId="0" applyFont="1"/>
    <xf numFmtId="0" fontId="9" fillId="0" borderId="8" xfId="0" applyFont="1" applyFill="1" applyBorder="1"/>
    <xf numFmtId="0" fontId="9" fillId="0" borderId="9" xfId="0" applyFont="1" applyFill="1" applyBorder="1"/>
    <xf numFmtId="0" fontId="21" fillId="0" borderId="3" xfId="0" applyFont="1" applyBorder="1"/>
    <xf numFmtId="0" fontId="9" fillId="0" borderId="8" xfId="0" applyFont="1" applyBorder="1"/>
    <xf numFmtId="0" fontId="9" fillId="0" borderId="9" xfId="0" applyFont="1" applyBorder="1"/>
    <xf numFmtId="10" fontId="10" fillId="0" borderId="3" xfId="0" applyNumberFormat="1" applyFont="1" applyBorder="1" applyAlignment="1">
      <alignment horizontal="center"/>
    </xf>
    <xf numFmtId="9" fontId="10" fillId="0" borderId="3" xfId="3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0" xfId="0" quotePrefix="1" applyFont="1"/>
    <xf numFmtId="0" fontId="9" fillId="3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23" fillId="0" borderId="3" xfId="0" applyFont="1" applyFill="1" applyBorder="1"/>
    <xf numFmtId="0" fontId="14" fillId="0" borderId="3" xfId="0" applyFont="1" applyBorder="1" applyAlignment="1">
      <alignment horizontal="center"/>
    </xf>
    <xf numFmtId="14" fontId="22" fillId="0" borderId="17" xfId="0" applyNumberFormat="1" applyFont="1" applyBorder="1"/>
    <xf numFmtId="0" fontId="12" fillId="0" borderId="6" xfId="0" applyFont="1" applyBorder="1"/>
    <xf numFmtId="0" fontId="12" fillId="0" borderId="7" xfId="0" applyFont="1" applyBorder="1"/>
    <xf numFmtId="0" fontId="23" fillId="0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14" fontId="22" fillId="0" borderId="17" xfId="0" applyNumberFormat="1" applyFont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23" fillId="0" borderId="3" xfId="0" applyFont="1" applyBorder="1" applyAlignment="1"/>
    <xf numFmtId="0" fontId="23" fillId="0" borderId="3" xfId="0" applyFont="1" applyFill="1" applyBorder="1" applyAlignment="1"/>
    <xf numFmtId="0" fontId="9" fillId="3" borderId="3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5" fillId="3" borderId="29" xfId="0" applyFont="1" applyFill="1" applyBorder="1"/>
    <xf numFmtId="0" fontId="5" fillId="3" borderId="30" xfId="0" applyFont="1" applyFill="1" applyBorder="1"/>
    <xf numFmtId="9" fontId="24" fillId="0" borderId="3" xfId="3" applyFont="1" applyFill="1" applyBorder="1" applyAlignment="1">
      <alignment horizontal="center" wrapText="1"/>
    </xf>
    <xf numFmtId="0" fontId="15" fillId="0" borderId="31" xfId="0" applyFont="1" applyFill="1" applyBorder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3" xfId="0" applyFont="1" applyFill="1" applyBorder="1"/>
    <xf numFmtId="0" fontId="25" fillId="0" borderId="3" xfId="0" applyFont="1" applyFill="1" applyBorder="1"/>
    <xf numFmtId="0" fontId="26" fillId="4" borderId="3" xfId="0" applyFont="1" applyFill="1" applyBorder="1"/>
    <xf numFmtId="0" fontId="28" fillId="0" borderId="3" xfId="0" applyFont="1" applyFill="1" applyBorder="1" applyAlignment="1"/>
    <xf numFmtId="0" fontId="28" fillId="0" borderId="3" xfId="0" applyFont="1" applyFill="1" applyBorder="1" applyAlignment="1">
      <alignment horizontal="center"/>
    </xf>
    <xf numFmtId="0" fontId="27" fillId="0" borderId="17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7" fillId="0" borderId="0" xfId="0" applyFont="1" applyBorder="1"/>
    <xf numFmtId="9" fontId="12" fillId="0" borderId="0" xfId="0" applyNumberFormat="1" applyFont="1" applyBorder="1" applyAlignment="1">
      <alignment horizontal="center"/>
    </xf>
    <xf numFmtId="9" fontId="12" fillId="0" borderId="0" xfId="3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3" xfId="0" applyFont="1" applyBorder="1"/>
    <xf numFmtId="0" fontId="25" fillId="0" borderId="0" xfId="0" applyFont="1" applyBorder="1"/>
    <xf numFmtId="0" fontId="33" fillId="0" borderId="0" xfId="0" applyFont="1"/>
    <xf numFmtId="0" fontId="33" fillId="0" borderId="0" xfId="0" applyFont="1" applyAlignment="1">
      <alignment horizontal="center"/>
    </xf>
    <xf numFmtId="0" fontId="32" fillId="0" borderId="0" xfId="0" applyFont="1"/>
    <xf numFmtId="0" fontId="25" fillId="0" borderId="0" xfId="0" applyFont="1" applyBorder="1" applyAlignment="1" applyProtection="1">
      <protection locked="0"/>
    </xf>
    <xf numFmtId="0" fontId="32" fillId="0" borderId="0" xfId="0" applyFont="1" applyAlignment="1">
      <alignment horizontal="center"/>
    </xf>
    <xf numFmtId="0" fontId="33" fillId="0" borderId="1" xfId="0" applyFont="1" applyBorder="1"/>
    <xf numFmtId="0" fontId="32" fillId="0" borderId="2" xfId="0" applyFont="1" applyBorder="1"/>
    <xf numFmtId="0" fontId="32" fillId="0" borderId="2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35" fillId="2" borderId="0" xfId="0" applyFont="1" applyFill="1" applyBorder="1"/>
    <xf numFmtId="0" fontId="35" fillId="0" borderId="0" xfId="0" applyFont="1" applyFill="1" applyBorder="1"/>
    <xf numFmtId="0" fontId="32" fillId="0" borderId="0" xfId="0" applyFont="1" applyFill="1"/>
    <xf numFmtId="0" fontId="32" fillId="8" borderId="0" xfId="0" applyFont="1" applyFill="1"/>
    <xf numFmtId="0" fontId="25" fillId="8" borderId="3" xfId="0" applyFont="1" applyFill="1" applyBorder="1" applyAlignment="1">
      <alignment horizontal="center"/>
    </xf>
    <xf numFmtId="9" fontId="25" fillId="0" borderId="3" xfId="3" applyFont="1" applyFill="1" applyBorder="1" applyAlignment="1">
      <alignment horizontal="center" wrapText="1"/>
    </xf>
    <xf numFmtId="0" fontId="32" fillId="0" borderId="22" xfId="0" applyFont="1" applyBorder="1"/>
    <xf numFmtId="0" fontId="32" fillId="0" borderId="23" xfId="0" applyFont="1" applyBorder="1"/>
    <xf numFmtId="0" fontId="32" fillId="0" borderId="23" xfId="0" applyFont="1" applyBorder="1" applyAlignment="1">
      <alignment horizontal="center"/>
    </xf>
    <xf numFmtId="0" fontId="25" fillId="0" borderId="20" xfId="0" applyFont="1" applyBorder="1" applyAlignment="1">
      <alignment horizontal="center" vertical="center" wrapText="1"/>
    </xf>
    <xf numFmtId="0" fontId="34" fillId="2" borderId="0" xfId="0" applyFont="1" applyFill="1" applyBorder="1"/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4" fillId="0" borderId="0" xfId="0" applyFont="1" applyFill="1" applyBorder="1"/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/>
    <xf numFmtId="0" fontId="25" fillId="8" borderId="5" xfId="0" applyFont="1" applyFill="1" applyBorder="1" applyAlignment="1">
      <alignment horizontal="center" vertical="center" wrapText="1"/>
    </xf>
    <xf numFmtId="0" fontId="25" fillId="8" borderId="5" xfId="0" applyFont="1" applyFill="1" applyBorder="1"/>
    <xf numFmtId="0" fontId="25" fillId="8" borderId="0" xfId="0" applyFont="1" applyFill="1" applyBorder="1"/>
    <xf numFmtId="0" fontId="33" fillId="0" borderId="14" xfId="0" applyFont="1" applyBorder="1"/>
    <xf numFmtId="0" fontId="33" fillId="0" borderId="25" xfId="0" applyFont="1" applyBorder="1"/>
    <xf numFmtId="0" fontId="36" fillId="0" borderId="2" xfId="0" applyFont="1" applyBorder="1" applyAlignment="1">
      <alignment horizontal="center" wrapText="1"/>
    </xf>
    <xf numFmtId="0" fontId="30" fillId="0" borderId="11" xfId="0" applyFont="1" applyFill="1" applyBorder="1" applyAlignment="1">
      <alignment horizontal="center" wrapText="1"/>
    </xf>
    <xf numFmtId="0" fontId="30" fillId="0" borderId="11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wrapText="1"/>
    </xf>
    <xf numFmtId="0" fontId="35" fillId="8" borderId="0" xfId="0" applyFont="1" applyFill="1" applyBorder="1"/>
    <xf numFmtId="0" fontId="25" fillId="0" borderId="27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9" xfId="0" applyFont="1" applyBorder="1"/>
    <xf numFmtId="0" fontId="25" fillId="0" borderId="8" xfId="0" applyFont="1" applyBorder="1"/>
    <xf numFmtId="0" fontId="25" fillId="0" borderId="8" xfId="0" applyFont="1" applyFill="1" applyBorder="1"/>
    <xf numFmtId="0" fontId="25" fillId="0" borderId="9" xfId="0" applyFont="1" applyFill="1" applyBorder="1"/>
    <xf numFmtId="0" fontId="25" fillId="0" borderId="8" xfId="0" applyFont="1" applyFill="1" applyBorder="1" applyAlignment="1">
      <alignment horizontal="center"/>
    </xf>
    <xf numFmtId="1" fontId="25" fillId="8" borderId="4" xfId="0" applyNumberFormat="1" applyFont="1" applyFill="1" applyBorder="1" applyAlignment="1">
      <alignment horizontal="center"/>
    </xf>
    <xf numFmtId="0" fontId="25" fillId="8" borderId="8" xfId="0" applyFont="1" applyFill="1" applyBorder="1"/>
    <xf numFmtId="0" fontId="25" fillId="8" borderId="9" xfId="0" applyFont="1" applyFill="1" applyBorder="1"/>
    <xf numFmtId="0" fontId="25" fillId="0" borderId="28" xfId="0" applyFont="1" applyFill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9" fontId="25" fillId="0" borderId="0" xfId="0" applyNumberFormat="1" applyFont="1" applyBorder="1" applyAlignment="1">
      <alignment horizontal="center"/>
    </xf>
    <xf numFmtId="9" fontId="25" fillId="0" borderId="0" xfId="3" applyNumberFormat="1" applyFont="1" applyBorder="1" applyAlignment="1">
      <alignment horizontal="center"/>
    </xf>
    <xf numFmtId="0" fontId="25" fillId="0" borderId="0" xfId="0" quotePrefix="1" applyFont="1"/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7" fillId="0" borderId="0" xfId="0" applyFont="1"/>
    <xf numFmtId="0" fontId="32" fillId="0" borderId="21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9" fontId="25" fillId="0" borderId="0" xfId="3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" fillId="0" borderId="0" xfId="0" applyFont="1"/>
    <xf numFmtId="0" fontId="12" fillId="0" borderId="3" xfId="2" applyFont="1" applyFill="1" applyBorder="1"/>
    <xf numFmtId="0" fontId="12" fillId="0" borderId="3" xfId="2" applyFont="1" applyFill="1" applyBorder="1" applyAlignment="1">
      <alignment horizontal="center"/>
    </xf>
    <xf numFmtId="0" fontId="43" fillId="0" borderId="3" xfId="0" applyFont="1" applyFill="1" applyBorder="1"/>
    <xf numFmtId="9" fontId="5" fillId="0" borderId="3" xfId="0" applyNumberFormat="1" applyFont="1" applyBorder="1" applyAlignment="1">
      <alignment horizontal="center"/>
    </xf>
    <xf numFmtId="9" fontId="5" fillId="0" borderId="3" xfId="4" applyNumberFormat="1" applyFont="1" applyBorder="1" applyAlignment="1">
      <alignment horizontal="center"/>
    </xf>
    <xf numFmtId="0" fontId="38" fillId="2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8" fillId="0" borderId="0" xfId="1" applyFont="1" applyFill="1" applyBorder="1" applyAlignment="1">
      <alignment horizontal="center"/>
    </xf>
    <xf numFmtId="0" fontId="39" fillId="0" borderId="0" xfId="1" applyFont="1" applyFill="1"/>
    <xf numFmtId="0" fontId="7" fillId="2" borderId="0" xfId="1" applyFont="1" applyFill="1" applyBorder="1"/>
    <xf numFmtId="0" fontId="25" fillId="8" borderId="4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 wrapText="1"/>
    </xf>
    <xf numFmtId="0" fontId="25" fillId="0" borderId="0" xfId="2" applyFont="1" applyFill="1" applyBorder="1"/>
    <xf numFmtId="0" fontId="25" fillId="0" borderId="0" xfId="2" applyFont="1" applyFill="1" applyBorder="1" applyAlignment="1">
      <alignment horizontal="center"/>
    </xf>
    <xf numFmtId="0" fontId="42" fillId="0" borderId="1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40" fillId="0" borderId="3" xfId="0" applyFont="1" applyFill="1" applyBorder="1"/>
    <xf numFmtId="0" fontId="44" fillId="0" borderId="3" xfId="0" applyFont="1" applyFill="1" applyBorder="1"/>
    <xf numFmtId="0" fontId="43" fillId="0" borderId="26" xfId="0" applyFont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44" fillId="0" borderId="26" xfId="0" applyFont="1" applyFill="1" applyBorder="1" applyAlignment="1">
      <alignment horizontal="center"/>
    </xf>
    <xf numFmtId="0" fontId="45" fillId="0" borderId="13" xfId="0" applyFont="1" applyFill="1" applyBorder="1" applyAlignment="1">
      <alignment horizontal="center"/>
    </xf>
    <xf numFmtId="0" fontId="46" fillId="0" borderId="11" xfId="0" applyFont="1" applyFill="1" applyBorder="1" applyAlignment="1">
      <alignment horizontal="center" wrapText="1"/>
    </xf>
    <xf numFmtId="0" fontId="25" fillId="8" borderId="4" xfId="0" applyFont="1" applyFill="1" applyBorder="1" applyAlignment="1">
      <alignment horizontal="center"/>
    </xf>
    <xf numFmtId="0" fontId="46" fillId="0" borderId="3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46" fillId="0" borderId="13" xfId="0" applyFont="1" applyFill="1" applyBorder="1" applyAlignment="1">
      <alignment horizontal="center"/>
    </xf>
    <xf numFmtId="0" fontId="41" fillId="0" borderId="29" xfId="0" applyFont="1" applyFill="1" applyBorder="1" applyAlignment="1">
      <alignment horizontal="center"/>
    </xf>
    <xf numFmtId="0" fontId="31" fillId="0" borderId="29" xfId="0" applyFont="1" applyFill="1" applyBorder="1" applyAlignment="1">
      <alignment horizontal="center"/>
    </xf>
    <xf numFmtId="0" fontId="26" fillId="4" borderId="3" xfId="2" applyFont="1" applyFill="1" applyBorder="1"/>
    <xf numFmtId="0" fontId="26" fillId="0" borderId="3" xfId="2" applyFont="1" applyBorder="1" applyAlignment="1">
      <alignment horizontal="center"/>
    </xf>
    <xf numFmtId="0" fontId="47" fillId="4" borderId="3" xfId="0" applyFont="1" applyFill="1" applyBorder="1"/>
    <xf numFmtId="0" fontId="26" fillId="0" borderId="3" xfId="0" applyFont="1" applyBorder="1" applyAlignment="1">
      <alignment horizontal="center"/>
    </xf>
    <xf numFmtId="49" fontId="26" fillId="0" borderId="3" xfId="0" applyNumberFormat="1" applyFont="1" applyBorder="1" applyAlignment="1">
      <alignment horizontal="center"/>
    </xf>
    <xf numFmtId="0" fontId="47" fillId="0" borderId="3" xfId="0" applyFont="1" applyBorder="1"/>
    <xf numFmtId="0" fontId="26" fillId="0" borderId="3" xfId="2" applyFont="1" applyFill="1" applyBorder="1" applyAlignment="1">
      <alignment horizontal="center"/>
    </xf>
    <xf numFmtId="0" fontId="26" fillId="10" borderId="3" xfId="2" applyFont="1" applyFill="1" applyBorder="1" applyAlignment="1"/>
    <xf numFmtId="0" fontId="26" fillId="10" borderId="3" xfId="2" applyFont="1" applyFill="1" applyBorder="1"/>
    <xf numFmtId="0" fontId="26" fillId="0" borderId="3" xfId="2" applyFont="1" applyFill="1" applyBorder="1"/>
    <xf numFmtId="0" fontId="26" fillId="9" borderId="3" xfId="0" applyFont="1" applyFill="1" applyBorder="1" applyAlignment="1">
      <alignment horizontal="center"/>
    </xf>
    <xf numFmtId="0" fontId="26" fillId="10" borderId="3" xfId="5" applyFont="1" applyFill="1" applyBorder="1" applyAlignment="1">
      <alignment horizontal="left" vertical="center" wrapText="1"/>
    </xf>
    <xf numFmtId="0" fontId="47" fillId="10" borderId="3" xfId="0" applyFont="1" applyFill="1" applyBorder="1"/>
    <xf numFmtId="0" fontId="9" fillId="6" borderId="0" xfId="0" applyFont="1" applyFill="1" applyBorder="1" applyAlignment="1">
      <alignment vertical="center"/>
    </xf>
    <xf numFmtId="0" fontId="0" fillId="0" borderId="0" xfId="0" applyAlignment="1"/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7" borderId="20" xfId="0" applyFont="1" applyFill="1" applyBorder="1" applyAlignment="1">
      <alignment vertical="center"/>
    </xf>
    <xf numFmtId="0" fontId="9" fillId="7" borderId="26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0" fontId="9" fillId="6" borderId="26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18" fillId="0" borderId="26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20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20" fillId="0" borderId="26" xfId="0" applyFont="1" applyFill="1" applyBorder="1" applyAlignment="1">
      <alignment vertical="center"/>
    </xf>
    <xf numFmtId="0" fontId="12" fillId="9" borderId="3" xfId="2" applyFont="1" applyFill="1" applyBorder="1" applyAlignment="1">
      <alignment horizontal="center"/>
    </xf>
    <xf numFmtId="0" fontId="48" fillId="11" borderId="3" xfId="2" applyFont="1" applyFill="1" applyBorder="1"/>
    <xf numFmtId="0" fontId="48" fillId="11" borderId="3" xfId="0" applyFont="1" applyFill="1" applyBorder="1"/>
    <xf numFmtId="0" fontId="47" fillId="11" borderId="3" xfId="0" applyFont="1" applyFill="1" applyBorder="1"/>
    <xf numFmtId="0" fontId="12" fillId="9" borderId="3" xfId="2" applyFont="1" applyFill="1" applyBorder="1"/>
    <xf numFmtId="0" fontId="25" fillId="8" borderId="4" xfId="0" applyFont="1" applyFill="1" applyBorder="1" applyAlignment="1">
      <alignment horizontal="center"/>
    </xf>
    <xf numFmtId="0" fontId="49" fillId="0" borderId="3" xfId="0" applyFont="1" applyFill="1" applyBorder="1"/>
    <xf numFmtId="0" fontId="25" fillId="12" borderId="8" xfId="0" applyFont="1" applyFill="1" applyBorder="1"/>
    <xf numFmtId="0" fontId="12" fillId="0" borderId="26" xfId="2" applyFont="1" applyFill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5" fillId="0" borderId="3" xfId="0" applyFont="1" applyFill="1" applyBorder="1" applyAlignment="1">
      <alignment horizontal="center"/>
    </xf>
    <xf numFmtId="0" fontId="26" fillId="11" borderId="3" xfId="5" applyFont="1" applyFill="1" applyBorder="1" applyAlignment="1">
      <alignment horizontal="left" vertical="center" wrapText="1"/>
    </xf>
    <xf numFmtId="0" fontId="26" fillId="9" borderId="3" xfId="0" applyFont="1" applyFill="1" applyBorder="1" applyAlignment="1" applyProtection="1">
      <alignment horizontal="center"/>
      <protection locked="0"/>
    </xf>
    <xf numFmtId="0" fontId="26" fillId="9" borderId="26" xfId="0" applyFont="1" applyFill="1" applyBorder="1" applyAlignment="1">
      <alignment horizontal="center"/>
    </xf>
    <xf numFmtId="0" fontId="45" fillId="9" borderId="3" xfId="0" applyFont="1" applyFill="1" applyBorder="1"/>
    <xf numFmtId="0" fontId="45" fillId="9" borderId="3" xfId="0" applyFont="1" applyFill="1" applyBorder="1" applyAlignment="1">
      <alignment horizontal="center"/>
    </xf>
    <xf numFmtId="0" fontId="40" fillId="11" borderId="3" xfId="0" applyFont="1" applyFill="1" applyBorder="1"/>
    <xf numFmtId="0" fontId="40" fillId="11" borderId="3" xfId="0" applyFont="1" applyFill="1" applyBorder="1" applyAlignment="1">
      <alignment horizontal="center"/>
    </xf>
    <xf numFmtId="0" fontId="5" fillId="11" borderId="3" xfId="2" applyFont="1" applyFill="1" applyBorder="1"/>
    <xf numFmtId="0" fontId="25" fillId="9" borderId="8" xfId="0" applyFont="1" applyFill="1" applyBorder="1"/>
    <xf numFmtId="0" fontId="31" fillId="9" borderId="0" xfId="0" applyFont="1" applyFill="1" applyBorder="1"/>
    <xf numFmtId="0" fontId="26" fillId="11" borderId="3" xfId="0" applyFont="1" applyFill="1" applyBorder="1"/>
    <xf numFmtId="0" fontId="26" fillId="11" borderId="3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50" fillId="10" borderId="0" xfId="0" applyFont="1" applyFill="1"/>
    <xf numFmtId="0" fontId="26" fillId="0" borderId="32" xfId="0" applyFont="1" applyBorder="1" applyAlignment="1">
      <alignment horizontal="center"/>
    </xf>
    <xf numFmtId="0" fontId="40" fillId="9" borderId="3" xfId="0" applyFont="1" applyFill="1" applyBorder="1"/>
    <xf numFmtId="0" fontId="30" fillId="0" borderId="13" xfId="0" applyFont="1" applyFill="1" applyBorder="1" applyAlignment="1">
      <alignment horizontal="center"/>
    </xf>
    <xf numFmtId="0" fontId="44" fillId="9" borderId="3" xfId="0" applyFont="1" applyFill="1" applyBorder="1"/>
    <xf numFmtId="0" fontId="26" fillId="0" borderId="26" xfId="2" applyFont="1" applyFill="1" applyBorder="1" applyAlignment="1">
      <alignment horizontal="center"/>
    </xf>
    <xf numFmtId="0" fontId="44" fillId="0" borderId="3" xfId="0" applyFont="1" applyFill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25" fillId="0" borderId="13" xfId="0" applyFont="1" applyBorder="1"/>
    <xf numFmtId="0" fontId="25" fillId="8" borderId="4" xfId="0" applyFont="1" applyFill="1" applyBorder="1" applyAlignment="1">
      <alignment horizontal="center"/>
    </xf>
    <xf numFmtId="0" fontId="51" fillId="0" borderId="3" xfId="0" applyFont="1" applyFill="1" applyBorder="1" applyAlignment="1">
      <alignment horizontal="center"/>
    </xf>
    <xf numFmtId="0" fontId="51" fillId="0" borderId="13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5" fillId="9" borderId="3" xfId="2" applyFont="1" applyFill="1" applyBorder="1"/>
    <xf numFmtId="0" fontId="25" fillId="8" borderId="4" xfId="0" applyFont="1" applyFill="1" applyBorder="1" applyAlignment="1">
      <alignment horizontal="center"/>
    </xf>
    <xf numFmtId="0" fontId="26" fillId="9" borderId="3" xfId="2" applyFont="1" applyFill="1" applyBorder="1"/>
    <xf numFmtId="0" fontId="26" fillId="9" borderId="3" xfId="2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5" fillId="11" borderId="26" xfId="2" applyFont="1" applyFill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40" fillId="9" borderId="3" xfId="0" applyFont="1" applyFill="1" applyBorder="1" applyAlignment="1">
      <alignment horizontal="center"/>
    </xf>
    <xf numFmtId="0" fontId="12" fillId="9" borderId="26" xfId="0" applyFont="1" applyFill="1" applyBorder="1" applyAlignment="1">
      <alignment horizontal="center"/>
    </xf>
    <xf numFmtId="0" fontId="43" fillId="11" borderId="3" xfId="0" applyFont="1" applyFill="1" applyBorder="1"/>
    <xf numFmtId="0" fontId="12" fillId="11" borderId="3" xfId="2" applyFont="1" applyFill="1" applyBorder="1"/>
    <xf numFmtId="0" fontId="25" fillId="8" borderId="4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43" fillId="9" borderId="3" xfId="0" applyFont="1" applyFill="1" applyBorder="1"/>
    <xf numFmtId="0" fontId="26" fillId="0" borderId="26" xfId="0" applyFont="1" applyBorder="1" applyAlignment="1">
      <alignment horizontal="center"/>
    </xf>
    <xf numFmtId="0" fontId="44" fillId="9" borderId="3" xfId="0" applyFont="1" applyFill="1" applyBorder="1" applyAlignment="1">
      <alignment horizontal="center"/>
    </xf>
    <xf numFmtId="0" fontId="43" fillId="9" borderId="26" xfId="0" applyFont="1" applyFill="1" applyBorder="1" applyAlignment="1">
      <alignment horizontal="center"/>
    </xf>
    <xf numFmtId="0" fontId="42" fillId="9" borderId="13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52" fillId="0" borderId="3" xfId="0" applyFont="1" applyFill="1" applyBorder="1" applyAlignment="1">
      <alignment horizontal="center"/>
    </xf>
    <xf numFmtId="0" fontId="53" fillId="0" borderId="13" xfId="0" applyFont="1" applyBorder="1" applyAlignment="1">
      <alignment horizontal="center"/>
    </xf>
    <xf numFmtId="0" fontId="52" fillId="0" borderId="13" xfId="0" applyFont="1" applyFill="1" applyBorder="1" applyAlignment="1">
      <alignment horizontal="center"/>
    </xf>
    <xf numFmtId="0" fontId="53" fillId="0" borderId="3" xfId="0" applyFont="1" applyFill="1" applyBorder="1" applyAlignment="1">
      <alignment horizontal="center"/>
    </xf>
    <xf numFmtId="0" fontId="43" fillId="9" borderId="3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12" fillId="9" borderId="26" xfId="2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47" fillId="9" borderId="3" xfId="0" applyFont="1" applyFill="1" applyBorder="1"/>
    <xf numFmtId="0" fontId="32" fillId="0" borderId="8" xfId="0" applyFont="1" applyBorder="1"/>
    <xf numFmtId="0" fontId="25" fillId="0" borderId="0" xfId="0" applyFont="1" applyAlignment="1">
      <alignment horizontal="center"/>
    </xf>
    <xf numFmtId="0" fontId="32" fillId="0" borderId="9" xfId="0" applyFont="1" applyBorder="1"/>
    <xf numFmtId="0" fontId="25" fillId="0" borderId="0" xfId="0" applyFont="1"/>
    <xf numFmtId="0" fontId="44" fillId="9" borderId="26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43" fillId="10" borderId="3" xfId="0" applyFont="1" applyFill="1" applyBorder="1"/>
    <xf numFmtId="0" fontId="25" fillId="8" borderId="4" xfId="0" applyFont="1" applyFill="1" applyBorder="1" applyAlignment="1">
      <alignment horizontal="center"/>
    </xf>
    <xf numFmtId="0" fontId="26" fillId="0" borderId="26" xfId="2" applyFont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54" fillId="0" borderId="3" xfId="2" applyFont="1" applyFill="1" applyBorder="1"/>
    <xf numFmtId="0" fontId="45" fillId="0" borderId="3" xfId="0" applyFont="1" applyFill="1" applyBorder="1"/>
    <xf numFmtId="0" fontId="25" fillId="0" borderId="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32" fillId="8" borderId="2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26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26" xfId="1" applyFont="1" applyFill="1" applyBorder="1" applyAlignment="1">
      <alignment horizontal="center"/>
    </xf>
    <xf numFmtId="0" fontId="19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5" fillId="8" borderId="4" xfId="0" applyFont="1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9" fillId="8" borderId="4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0" borderId="0" xfId="0" applyAlignment="1"/>
    <xf numFmtId="0" fontId="9" fillId="4" borderId="8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</cellXfs>
  <cellStyles count="6">
    <cellStyle name="Normal" xfId="0" builtinId="0"/>
    <cellStyle name="Normal 10" xfId="1"/>
    <cellStyle name="Normal 2" xfId="2"/>
    <cellStyle name="Normal 2 2" xfId="5"/>
    <cellStyle name="Percent" xfId="3" builtinId="5"/>
    <cellStyle name="Percent 4 2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2" name="TextBox 1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3" name="TextBox 2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4" name="TextBox 3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5" name="TextBox 4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6" name="TextBox 5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7" name="TextBox 6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8" name="TextBox 7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5</xdr:row>
      <xdr:rowOff>0</xdr:rowOff>
    </xdr:from>
    <xdr:ext cx="444500" cy="806138"/>
    <xdr:sp macro="" textlink="">
      <xdr:nvSpPr>
        <xdr:cNvPr id="9" name="TextBox 8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8</xdr:row>
      <xdr:rowOff>0</xdr:rowOff>
    </xdr:from>
    <xdr:ext cx="444500" cy="806138"/>
    <xdr:sp macro="" textlink="">
      <xdr:nvSpPr>
        <xdr:cNvPr id="10" name="TextBox 9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8</xdr:row>
      <xdr:rowOff>0</xdr:rowOff>
    </xdr:from>
    <xdr:ext cx="444500" cy="806138"/>
    <xdr:sp macro="" textlink="">
      <xdr:nvSpPr>
        <xdr:cNvPr id="11" name="TextBox 10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8</xdr:row>
      <xdr:rowOff>0</xdr:rowOff>
    </xdr:from>
    <xdr:ext cx="444500" cy="806138"/>
    <xdr:sp macro="" textlink="">
      <xdr:nvSpPr>
        <xdr:cNvPr id="12" name="TextBox 11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2</xdr:col>
      <xdr:colOff>165100</xdr:colOff>
      <xdr:row>8</xdr:row>
      <xdr:rowOff>0</xdr:rowOff>
    </xdr:from>
    <xdr:ext cx="444500" cy="806138"/>
    <xdr:sp macro="" textlink="">
      <xdr:nvSpPr>
        <xdr:cNvPr id="13" name="TextBox 12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36</xdr:row>
      <xdr:rowOff>4082</xdr:rowOff>
    </xdr:from>
    <xdr:ext cx="816011" cy="673346"/>
    <xdr:sp macro="" textlink="">
      <xdr:nvSpPr>
        <xdr:cNvPr id="14" name="TextBox 13"/>
        <xdr:cNvSpPr txBox="1"/>
      </xdr:nvSpPr>
      <xdr:spPr>
        <a:xfrm>
          <a:off x="5353504" y="4595132"/>
          <a:ext cx="816011" cy="673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2" name="TextBox 1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00100" cy="873529"/>
    <xdr:sp macro="" textlink="">
      <xdr:nvSpPr>
        <xdr:cNvPr id="3" name="TextBox 2"/>
        <xdr:cNvSpPr txBox="1"/>
      </xdr:nvSpPr>
      <xdr:spPr>
        <a:xfrm>
          <a:off x="495300" y="10287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4" name="TextBox 3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76300" cy="873529"/>
    <xdr:sp macro="" textlink="">
      <xdr:nvSpPr>
        <xdr:cNvPr id="5" name="TextBox 4"/>
        <xdr:cNvSpPr txBox="1"/>
      </xdr:nvSpPr>
      <xdr:spPr>
        <a:xfrm>
          <a:off x="495300" y="10287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6" name="TextBox 5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00100" cy="873529"/>
    <xdr:sp macro="" textlink="">
      <xdr:nvSpPr>
        <xdr:cNvPr id="7" name="TextBox 6"/>
        <xdr:cNvSpPr txBox="1"/>
      </xdr:nvSpPr>
      <xdr:spPr>
        <a:xfrm>
          <a:off x="495300" y="10287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8" name="TextBox 7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76300" cy="873529"/>
    <xdr:sp macro="" textlink="">
      <xdr:nvSpPr>
        <xdr:cNvPr id="9" name="TextBox 8"/>
        <xdr:cNvSpPr txBox="1"/>
      </xdr:nvSpPr>
      <xdr:spPr>
        <a:xfrm>
          <a:off x="495300" y="10287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7</xdr:row>
      <xdr:rowOff>0</xdr:rowOff>
    </xdr:from>
    <xdr:ext cx="816011" cy="958786"/>
    <xdr:sp macro="" textlink="">
      <xdr:nvSpPr>
        <xdr:cNvPr id="10" name="TextBox 9"/>
        <xdr:cNvSpPr txBox="1"/>
      </xdr:nvSpPr>
      <xdr:spPr>
        <a:xfrm>
          <a:off x="429079" y="102870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304800</xdr:colOff>
      <xdr:row>7</xdr:row>
      <xdr:rowOff>0</xdr:rowOff>
    </xdr:from>
    <xdr:ext cx="838200" cy="880248"/>
    <xdr:sp macro="" textlink="">
      <xdr:nvSpPr>
        <xdr:cNvPr id="11" name="TextBox 10"/>
        <xdr:cNvSpPr txBox="1"/>
      </xdr:nvSpPr>
      <xdr:spPr>
        <a:xfrm flipH="1">
          <a:off x="304800" y="1028700"/>
          <a:ext cx="838200" cy="8802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12" name="TextBox 11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00100" cy="873529"/>
    <xdr:sp macro="" textlink="">
      <xdr:nvSpPr>
        <xdr:cNvPr id="13" name="TextBox 12"/>
        <xdr:cNvSpPr txBox="1"/>
      </xdr:nvSpPr>
      <xdr:spPr>
        <a:xfrm>
          <a:off x="495300" y="10287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14" name="TextBox 13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76300" cy="873529"/>
    <xdr:sp macro="" textlink="">
      <xdr:nvSpPr>
        <xdr:cNvPr id="15" name="TextBox 14"/>
        <xdr:cNvSpPr txBox="1"/>
      </xdr:nvSpPr>
      <xdr:spPr>
        <a:xfrm>
          <a:off x="495300" y="10287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16" name="TextBox 15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00100" cy="873529"/>
    <xdr:sp macro="" textlink="">
      <xdr:nvSpPr>
        <xdr:cNvPr id="17" name="TextBox 16"/>
        <xdr:cNvSpPr txBox="1"/>
      </xdr:nvSpPr>
      <xdr:spPr>
        <a:xfrm>
          <a:off x="495300" y="10287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18" name="TextBox 17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76300" cy="873529"/>
    <xdr:sp macro="" textlink="">
      <xdr:nvSpPr>
        <xdr:cNvPr id="19" name="TextBox 18"/>
        <xdr:cNvSpPr txBox="1"/>
      </xdr:nvSpPr>
      <xdr:spPr>
        <a:xfrm>
          <a:off x="495300" y="10287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20" name="TextBox 19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00100" cy="873529"/>
    <xdr:sp macro="" textlink="">
      <xdr:nvSpPr>
        <xdr:cNvPr id="21" name="TextBox 20"/>
        <xdr:cNvSpPr txBox="1"/>
      </xdr:nvSpPr>
      <xdr:spPr>
        <a:xfrm>
          <a:off x="495300" y="10287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22" name="TextBox 21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23" name="TextBox 22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00100" cy="873529"/>
    <xdr:sp macro="" textlink="">
      <xdr:nvSpPr>
        <xdr:cNvPr id="24" name="TextBox 23"/>
        <xdr:cNvSpPr txBox="1"/>
      </xdr:nvSpPr>
      <xdr:spPr>
        <a:xfrm>
          <a:off x="495300" y="10287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69795"/>
    <xdr:sp macro="" textlink="">
      <xdr:nvSpPr>
        <xdr:cNvPr id="25" name="TextBox 24"/>
        <xdr:cNvSpPr txBox="1"/>
      </xdr:nvSpPr>
      <xdr:spPr>
        <a:xfrm>
          <a:off x="342900" y="10287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7</xdr:row>
      <xdr:rowOff>0</xdr:rowOff>
    </xdr:from>
    <xdr:ext cx="444500" cy="806138"/>
    <xdr:sp macro="" textlink="">
      <xdr:nvSpPr>
        <xdr:cNvPr id="26" name="TextBox 25"/>
        <xdr:cNvSpPr txBox="1"/>
      </xdr:nvSpPr>
      <xdr:spPr>
        <a:xfrm flipH="1">
          <a:off x="165100" y="10287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7</xdr:row>
      <xdr:rowOff>0</xdr:rowOff>
    </xdr:from>
    <xdr:ext cx="444500" cy="806138"/>
    <xdr:sp macro="" textlink="">
      <xdr:nvSpPr>
        <xdr:cNvPr id="27" name="TextBox 26"/>
        <xdr:cNvSpPr txBox="1"/>
      </xdr:nvSpPr>
      <xdr:spPr>
        <a:xfrm flipH="1">
          <a:off x="165100" y="10287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28261"/>
    <xdr:sp macro="" textlink="">
      <xdr:nvSpPr>
        <xdr:cNvPr id="28" name="TextBox 27"/>
        <xdr:cNvSpPr txBox="1"/>
      </xdr:nvSpPr>
      <xdr:spPr>
        <a:xfrm>
          <a:off x="342900" y="10287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00100" cy="845683"/>
    <xdr:sp macro="" textlink="">
      <xdr:nvSpPr>
        <xdr:cNvPr id="29" name="TextBox 28"/>
        <xdr:cNvSpPr txBox="1"/>
      </xdr:nvSpPr>
      <xdr:spPr>
        <a:xfrm>
          <a:off x="495300" y="1028700"/>
          <a:ext cx="8001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7</xdr:row>
      <xdr:rowOff>0</xdr:rowOff>
    </xdr:from>
    <xdr:ext cx="812800" cy="828261"/>
    <xdr:sp macro="" textlink="">
      <xdr:nvSpPr>
        <xdr:cNvPr id="30" name="TextBox 29"/>
        <xdr:cNvSpPr txBox="1"/>
      </xdr:nvSpPr>
      <xdr:spPr>
        <a:xfrm>
          <a:off x="342900" y="10287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7</xdr:row>
      <xdr:rowOff>0</xdr:rowOff>
    </xdr:from>
    <xdr:ext cx="876300" cy="845683"/>
    <xdr:sp macro="" textlink="">
      <xdr:nvSpPr>
        <xdr:cNvPr id="31" name="TextBox 30"/>
        <xdr:cNvSpPr txBox="1"/>
      </xdr:nvSpPr>
      <xdr:spPr>
        <a:xfrm>
          <a:off x="495300" y="1028700"/>
          <a:ext cx="8763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7</xdr:row>
      <xdr:rowOff>0</xdr:rowOff>
    </xdr:from>
    <xdr:ext cx="444500" cy="806138"/>
    <xdr:sp macro="" textlink="">
      <xdr:nvSpPr>
        <xdr:cNvPr id="32" name="TextBox 31"/>
        <xdr:cNvSpPr txBox="1"/>
      </xdr:nvSpPr>
      <xdr:spPr>
        <a:xfrm flipH="1">
          <a:off x="165100" y="10287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7</xdr:row>
      <xdr:rowOff>0</xdr:rowOff>
    </xdr:from>
    <xdr:ext cx="444500" cy="806138"/>
    <xdr:sp macro="" textlink="">
      <xdr:nvSpPr>
        <xdr:cNvPr id="33" name="TextBox 32"/>
        <xdr:cNvSpPr txBox="1"/>
      </xdr:nvSpPr>
      <xdr:spPr>
        <a:xfrm flipH="1">
          <a:off x="165100" y="10287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7</xdr:row>
      <xdr:rowOff>0</xdr:rowOff>
    </xdr:from>
    <xdr:ext cx="444500" cy="806138"/>
    <xdr:sp macro="" textlink="">
      <xdr:nvSpPr>
        <xdr:cNvPr id="34" name="TextBox 33"/>
        <xdr:cNvSpPr txBox="1"/>
      </xdr:nvSpPr>
      <xdr:spPr>
        <a:xfrm flipH="1">
          <a:off x="165100" y="10287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7</xdr:row>
      <xdr:rowOff>0</xdr:rowOff>
    </xdr:from>
    <xdr:ext cx="444500" cy="806138"/>
    <xdr:sp macro="" textlink="">
      <xdr:nvSpPr>
        <xdr:cNvPr id="35" name="TextBox 34"/>
        <xdr:cNvSpPr txBox="1"/>
      </xdr:nvSpPr>
      <xdr:spPr>
        <a:xfrm flipH="1">
          <a:off x="165100" y="10287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10</xdr:row>
      <xdr:rowOff>4082</xdr:rowOff>
    </xdr:from>
    <xdr:ext cx="816011" cy="673346"/>
    <xdr:sp macro="" textlink="">
      <xdr:nvSpPr>
        <xdr:cNvPr id="36" name="TextBox 35"/>
        <xdr:cNvSpPr txBox="1"/>
      </xdr:nvSpPr>
      <xdr:spPr>
        <a:xfrm>
          <a:off x="429079" y="1242332"/>
          <a:ext cx="816011" cy="673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10</xdr:row>
      <xdr:rowOff>0</xdr:rowOff>
    </xdr:from>
    <xdr:ext cx="444500" cy="806138"/>
    <xdr:sp macro="" textlink="">
      <xdr:nvSpPr>
        <xdr:cNvPr id="37" name="TextBox 36"/>
        <xdr:cNvSpPr txBox="1"/>
      </xdr:nvSpPr>
      <xdr:spPr>
        <a:xfrm flipH="1">
          <a:off x="165100" y="12382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127000</xdr:colOff>
      <xdr:row>10</xdr:row>
      <xdr:rowOff>79374</xdr:rowOff>
    </xdr:from>
    <xdr:ext cx="482600" cy="726763"/>
    <xdr:sp macro="" textlink="">
      <xdr:nvSpPr>
        <xdr:cNvPr id="38" name="TextBox 37"/>
        <xdr:cNvSpPr txBox="1"/>
      </xdr:nvSpPr>
      <xdr:spPr>
        <a:xfrm flipH="1">
          <a:off x="127000" y="1317624"/>
          <a:ext cx="482600" cy="7267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10</xdr:row>
      <xdr:rowOff>1361</xdr:rowOff>
    </xdr:from>
    <xdr:ext cx="816011" cy="740526"/>
    <xdr:sp macro="" textlink="">
      <xdr:nvSpPr>
        <xdr:cNvPr id="39" name="TextBox 38"/>
        <xdr:cNvSpPr txBox="1"/>
      </xdr:nvSpPr>
      <xdr:spPr>
        <a:xfrm>
          <a:off x="433161" y="123961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10</xdr:row>
      <xdr:rowOff>1361</xdr:rowOff>
    </xdr:from>
    <xdr:ext cx="816011" cy="740526"/>
    <xdr:sp macro="" textlink="">
      <xdr:nvSpPr>
        <xdr:cNvPr id="40" name="TextBox 39"/>
        <xdr:cNvSpPr txBox="1"/>
      </xdr:nvSpPr>
      <xdr:spPr>
        <a:xfrm>
          <a:off x="433161" y="123961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10</xdr:row>
      <xdr:rowOff>1361</xdr:rowOff>
    </xdr:from>
    <xdr:ext cx="816011" cy="740526"/>
    <xdr:sp macro="" textlink="">
      <xdr:nvSpPr>
        <xdr:cNvPr id="41" name="TextBox 40"/>
        <xdr:cNvSpPr txBox="1"/>
      </xdr:nvSpPr>
      <xdr:spPr>
        <a:xfrm>
          <a:off x="433161" y="123961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10</xdr:row>
      <xdr:rowOff>1361</xdr:rowOff>
    </xdr:from>
    <xdr:ext cx="816011" cy="740526"/>
    <xdr:sp macro="" textlink="">
      <xdr:nvSpPr>
        <xdr:cNvPr id="42" name="TextBox 41"/>
        <xdr:cNvSpPr txBox="1"/>
      </xdr:nvSpPr>
      <xdr:spPr>
        <a:xfrm>
          <a:off x="433161" y="123961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10</xdr:row>
      <xdr:rowOff>1361</xdr:rowOff>
    </xdr:from>
    <xdr:ext cx="816011" cy="740526"/>
    <xdr:sp macro="" textlink="">
      <xdr:nvSpPr>
        <xdr:cNvPr id="43" name="TextBox 42"/>
        <xdr:cNvSpPr txBox="1"/>
      </xdr:nvSpPr>
      <xdr:spPr>
        <a:xfrm>
          <a:off x="433161" y="123961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44" name="TextBox 4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45" name="TextBox 4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6" name="TextBox 4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7" name="TextBox 46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8" name="TextBox 4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9" name="TextBox 48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50" name="TextBox 4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51" name="TextBox 50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52" name="TextBox 5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53" name="TextBox 52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4" name="TextBox 5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5" name="TextBox 5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6" name="TextBox 55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7" name="TextBox 56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58" name="TextBox 5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59" name="TextBox 58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0" name="TextBox 59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1" name="TextBox 6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2" name="TextBox 61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3" name="TextBox 6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4" name="TextBox 6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5" name="TextBox 64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6" name="TextBox 6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7" name="TextBox 6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8" name="TextBox 67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9" name="TextBox 6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06138"/>
    <xdr:sp macro="" textlink="">
      <xdr:nvSpPr>
        <xdr:cNvPr id="70" name="TextBox 69"/>
        <xdr:cNvSpPr txBox="1"/>
      </xdr:nvSpPr>
      <xdr:spPr>
        <a:xfrm>
          <a:off x="5267325" y="2495550"/>
          <a:ext cx="8128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23498"/>
    <xdr:sp macro="" textlink="">
      <xdr:nvSpPr>
        <xdr:cNvPr id="71" name="TextBox 70"/>
        <xdr:cNvSpPr txBox="1"/>
      </xdr:nvSpPr>
      <xdr:spPr>
        <a:xfrm>
          <a:off x="5419725" y="2495550"/>
          <a:ext cx="800100" cy="8234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72" name="TextBox 7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73" name="TextBox 72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74" name="TextBox 7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75" name="TextBox 74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76" name="TextBox 75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77" name="TextBox 76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78" name="TextBox 7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79" name="TextBox 78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80" name="TextBox 79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81" name="TextBox 8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82" name="TextBox 81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83" name="TextBox 8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84" name="TextBox 8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85" name="TextBox 84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86" name="TextBox 8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87" name="TextBox 8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88" name="TextBox 87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89" name="TextBox 8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90" name="TextBox 8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91" name="TextBox 9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92" name="TextBox 9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93" name="TextBox 9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94" name="TextBox 9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95" name="TextBox 94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96" name="TextBox 9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97" name="TextBox 96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98" name="TextBox 9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99" name="TextBox 98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00" name="TextBox 9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101" name="TextBox 100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02" name="TextBox 10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103" name="TextBox 102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04" name="TextBox 10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105" name="TextBox 104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06" name="TextBox 10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107" name="TextBox 106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08" name="TextBox 10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109" name="TextBox 108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10" name="TextBox 10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11" name="TextBox 11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12" name="TextBox 11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13" name="TextBox 11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14" name="TextBox 11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15" name="TextBox 114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16" name="TextBox 11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17" name="TextBox 116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18" name="TextBox 11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19" name="TextBox 118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20" name="TextBox 11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21" name="TextBox 120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22" name="TextBox 12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23" name="TextBox 122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24" name="TextBox 12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25" name="TextBox 124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26" name="TextBox 12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27" name="TextBox 12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28" name="TextBox 12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29" name="TextBox 12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30" name="TextBox 12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31" name="TextBox 13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32" name="TextBox 13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33" name="TextBox 13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34" name="TextBox 13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135" name="TextBox 134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36" name="TextBox 13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137" name="TextBox 136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38" name="TextBox 13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139" name="TextBox 138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40" name="TextBox 13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141" name="TextBox 140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42" name="TextBox 14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143" name="TextBox 142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44" name="TextBox 14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145" name="TextBox 144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46" name="TextBox 14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47" name="TextBox 14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48" name="TextBox 14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49" name="TextBox 14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50" name="TextBox 14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51" name="TextBox 15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52" name="TextBox 15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53" name="TextBox 15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54" name="TextBox 15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55" name="TextBox 154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56" name="TextBox 15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57" name="TextBox 156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58" name="TextBox 15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59" name="TextBox 158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60" name="TextBox 15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161" name="TextBox 160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162" name="TextBox 16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163" name="TextBox 162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164" name="TextBox 16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165" name="TextBox 164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166" name="TextBox 16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167" name="TextBox 166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168" name="TextBox 16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169" name="TextBox 168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70" name="TextBox 169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71" name="TextBox 170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72" name="TextBox 17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73" name="TextBox 17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74" name="TextBox 173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75" name="TextBox 17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76" name="TextBox 17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77" name="TextBox 176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78" name="TextBox 17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79" name="TextBox 17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80" name="TextBox 179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81" name="TextBox 18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182" name="TextBox 18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183" name="TextBox 182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184" name="TextBox 18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185" name="TextBox 184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86" name="TextBox 18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87" name="TextBox 186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88" name="TextBox 18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89" name="TextBox 18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90" name="TextBox 189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91" name="TextBox 19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92" name="TextBox 19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93" name="TextBox 192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94" name="TextBox 19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95" name="TextBox 19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196" name="TextBox 195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197" name="TextBox 19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198" name="TextBox 19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199" name="TextBox 198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00" name="TextBox 19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201" name="TextBox 200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02" name="TextBox 20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203" name="TextBox 202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04" name="TextBox 20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205" name="TextBox 204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06" name="TextBox 20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207" name="TextBox 206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08" name="TextBox 20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209" name="TextBox 208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10" name="TextBox 20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211" name="TextBox 210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12" name="TextBox 21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213" name="TextBox 212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14" name="TextBox 21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215" name="TextBox 214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16" name="TextBox 21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217" name="TextBox 216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18" name="TextBox 21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219" name="TextBox 218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20" name="TextBox 21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221" name="TextBox 220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22" name="TextBox 22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223" name="TextBox 222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24" name="TextBox 22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225" name="TextBox 224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26" name="TextBox 22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227" name="TextBox 22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28" name="TextBox 22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229" name="TextBox 22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30" name="TextBox 22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231" name="TextBox 23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32" name="TextBox 23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233" name="TextBox 23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34" name="TextBox 23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235" name="TextBox 234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36" name="TextBox 23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237" name="TextBox 236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38" name="TextBox 23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239" name="TextBox 238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40" name="TextBox 23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241" name="TextBox 240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42" name="TextBox 24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243" name="TextBox 242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44" name="TextBox 24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245" name="TextBox 244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46" name="TextBox 24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247" name="TextBox 246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48" name="TextBox 24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249" name="TextBox 248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50" name="TextBox 24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251" name="TextBox 250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52" name="TextBox 25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253" name="TextBox 252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54" name="TextBox 25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255" name="TextBox 254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56" name="TextBox 25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257" name="TextBox 256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58" name="TextBox 25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259" name="TextBox 258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60" name="TextBox 25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261" name="TextBox 260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62" name="TextBox 26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263" name="TextBox 262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64" name="TextBox 26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265" name="TextBox 264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66" name="TextBox 26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267" name="TextBox 266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268" name="TextBox 26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269" name="TextBox 268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06138"/>
    <xdr:sp macro="" textlink="">
      <xdr:nvSpPr>
        <xdr:cNvPr id="270" name="TextBox 269"/>
        <xdr:cNvSpPr txBox="1"/>
      </xdr:nvSpPr>
      <xdr:spPr>
        <a:xfrm>
          <a:off x="5267325" y="2495550"/>
          <a:ext cx="8128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23498"/>
    <xdr:sp macro="" textlink="">
      <xdr:nvSpPr>
        <xdr:cNvPr id="271" name="TextBox 270"/>
        <xdr:cNvSpPr txBox="1"/>
      </xdr:nvSpPr>
      <xdr:spPr>
        <a:xfrm>
          <a:off x="5419725" y="2495550"/>
          <a:ext cx="800100" cy="8234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06138"/>
    <xdr:sp macro="" textlink="">
      <xdr:nvSpPr>
        <xdr:cNvPr id="272" name="TextBox 271"/>
        <xdr:cNvSpPr txBox="1"/>
      </xdr:nvSpPr>
      <xdr:spPr>
        <a:xfrm>
          <a:off x="5267325" y="2495550"/>
          <a:ext cx="8128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609600</xdr:colOff>
      <xdr:row>20</xdr:row>
      <xdr:rowOff>0</xdr:rowOff>
    </xdr:from>
    <xdr:ext cx="685800" cy="823498"/>
    <xdr:sp macro="" textlink="">
      <xdr:nvSpPr>
        <xdr:cNvPr id="273" name="TextBox 272"/>
        <xdr:cNvSpPr txBox="1"/>
      </xdr:nvSpPr>
      <xdr:spPr>
        <a:xfrm>
          <a:off x="5534025" y="2495550"/>
          <a:ext cx="685800" cy="8234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274" name="TextBox 273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275" name="TextBox 274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276" name="TextBox 275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277" name="TextBox 276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278" name="TextBox 277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279" name="TextBox 278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20</xdr:row>
      <xdr:rowOff>0</xdr:rowOff>
    </xdr:from>
    <xdr:ext cx="811075" cy="869795"/>
    <xdr:sp macro="" textlink="">
      <xdr:nvSpPr>
        <xdr:cNvPr id="280" name="TextBox 279"/>
        <xdr:cNvSpPr txBox="1"/>
      </xdr:nvSpPr>
      <xdr:spPr>
        <a:xfrm>
          <a:off x="5263515" y="2495550"/>
          <a:ext cx="811075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20</xdr:row>
      <xdr:rowOff>0</xdr:rowOff>
    </xdr:from>
    <xdr:ext cx="811075" cy="869795"/>
    <xdr:sp macro="" textlink="">
      <xdr:nvSpPr>
        <xdr:cNvPr id="281" name="TextBox 280"/>
        <xdr:cNvSpPr txBox="1"/>
      </xdr:nvSpPr>
      <xdr:spPr>
        <a:xfrm>
          <a:off x="5263515" y="2495550"/>
          <a:ext cx="811075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20</xdr:row>
      <xdr:rowOff>0</xdr:rowOff>
    </xdr:from>
    <xdr:ext cx="811075" cy="869795"/>
    <xdr:sp macro="" textlink="">
      <xdr:nvSpPr>
        <xdr:cNvPr id="282" name="TextBox 281"/>
        <xdr:cNvSpPr txBox="1"/>
      </xdr:nvSpPr>
      <xdr:spPr>
        <a:xfrm>
          <a:off x="5263515" y="2495550"/>
          <a:ext cx="811075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20</xdr:row>
      <xdr:rowOff>0</xdr:rowOff>
    </xdr:from>
    <xdr:ext cx="811075" cy="869795"/>
    <xdr:sp macro="" textlink="">
      <xdr:nvSpPr>
        <xdr:cNvPr id="283" name="TextBox 282"/>
        <xdr:cNvSpPr txBox="1"/>
      </xdr:nvSpPr>
      <xdr:spPr>
        <a:xfrm>
          <a:off x="5263515" y="2495550"/>
          <a:ext cx="811075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284" name="TextBox 28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285" name="TextBox 28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86" name="TextBox 28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287" name="TextBox 286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288" name="TextBox 28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289" name="TextBox 288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20</xdr:row>
      <xdr:rowOff>0</xdr:rowOff>
    </xdr:from>
    <xdr:ext cx="816011" cy="740526"/>
    <xdr:sp macro="" textlink="">
      <xdr:nvSpPr>
        <xdr:cNvPr id="290" name="TextBox 289"/>
        <xdr:cNvSpPr txBox="1"/>
      </xdr:nvSpPr>
      <xdr:spPr>
        <a:xfrm>
          <a:off x="5357586" y="2495550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20</xdr:row>
      <xdr:rowOff>0</xdr:rowOff>
    </xdr:from>
    <xdr:ext cx="816011" cy="740526"/>
    <xdr:sp macro="" textlink="">
      <xdr:nvSpPr>
        <xdr:cNvPr id="291" name="TextBox 290"/>
        <xdr:cNvSpPr txBox="1"/>
      </xdr:nvSpPr>
      <xdr:spPr>
        <a:xfrm>
          <a:off x="5357586" y="2495550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06138"/>
    <xdr:sp macro="" textlink="">
      <xdr:nvSpPr>
        <xdr:cNvPr id="292" name="TextBox 291"/>
        <xdr:cNvSpPr txBox="1"/>
      </xdr:nvSpPr>
      <xdr:spPr>
        <a:xfrm>
          <a:off x="5267325" y="2495550"/>
          <a:ext cx="8128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23498"/>
    <xdr:sp macro="" textlink="">
      <xdr:nvSpPr>
        <xdr:cNvPr id="293" name="TextBox 292"/>
        <xdr:cNvSpPr txBox="1"/>
      </xdr:nvSpPr>
      <xdr:spPr>
        <a:xfrm>
          <a:off x="5419725" y="2495550"/>
          <a:ext cx="800100" cy="8234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294" name="TextBox 293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295" name="TextBox 29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296" name="TextBox 295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297" name="TextBox 296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298" name="TextBox 297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299" name="TextBox 298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300" name="TextBox 299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301" name="TextBox 300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302" name="TextBox 301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303" name="TextBox 302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304" name="TextBox 30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305" name="TextBox 30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306" name="TextBox 305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307" name="TextBox 306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308" name="TextBox 307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309" name="TextBox 308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906780"/>
    <xdr:sp macro="" textlink="">
      <xdr:nvSpPr>
        <xdr:cNvPr id="310" name="TextBox 309"/>
        <xdr:cNvSpPr txBox="1"/>
      </xdr:nvSpPr>
      <xdr:spPr>
        <a:xfrm>
          <a:off x="5267325" y="2495550"/>
          <a:ext cx="812800" cy="906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925838"/>
    <xdr:sp macro="" textlink="">
      <xdr:nvSpPr>
        <xdr:cNvPr id="311" name="TextBox 310"/>
        <xdr:cNvSpPr txBox="1"/>
      </xdr:nvSpPr>
      <xdr:spPr>
        <a:xfrm>
          <a:off x="5419725" y="2495550"/>
          <a:ext cx="800100" cy="925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906780"/>
    <xdr:sp macro="" textlink="">
      <xdr:nvSpPr>
        <xdr:cNvPr id="312" name="TextBox 311"/>
        <xdr:cNvSpPr txBox="1"/>
      </xdr:nvSpPr>
      <xdr:spPr>
        <a:xfrm>
          <a:off x="5267325" y="2495550"/>
          <a:ext cx="812800" cy="906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76300" cy="925838"/>
    <xdr:sp macro="" textlink="">
      <xdr:nvSpPr>
        <xdr:cNvPr id="313" name="TextBox 312"/>
        <xdr:cNvSpPr txBox="1"/>
      </xdr:nvSpPr>
      <xdr:spPr>
        <a:xfrm>
          <a:off x="5419725" y="2495550"/>
          <a:ext cx="876300" cy="925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14" name="TextBox 31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315" name="TextBox 314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16" name="TextBox 31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17" name="TextBox 31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318" name="TextBox 317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19" name="TextBox 31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20" name="TextBox 319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321" name="TextBox 320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22" name="TextBox 32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23" name="TextBox 32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324" name="TextBox 323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325" name="TextBox 32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26" name="TextBox 32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27" name="TextBox 32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28" name="TextBox 32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29" name="TextBox 32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30" name="TextBox 32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31" name="TextBox 33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32" name="TextBox 33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33" name="TextBox 33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34" name="TextBox 33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335" name="TextBox 334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36" name="TextBox 33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337" name="TextBox 336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38" name="TextBox 33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339" name="TextBox 338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40" name="TextBox 33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341" name="TextBox 340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42" name="TextBox 34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343" name="TextBox 342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44" name="TextBox 34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345" name="TextBox 344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46" name="TextBox 34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47" name="TextBox 34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48" name="TextBox 34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49" name="TextBox 34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50" name="TextBox 34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51" name="TextBox 35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52" name="TextBox 35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53" name="TextBox 35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54" name="TextBox 35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55" name="TextBox 354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56" name="TextBox 35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57" name="TextBox 356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58" name="TextBox 35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59" name="TextBox 358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60" name="TextBox 35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61" name="TextBox 360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62" name="TextBox 36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63" name="TextBox 362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64" name="TextBox 36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65" name="TextBox 364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66" name="TextBox 36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67" name="TextBox 36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68" name="TextBox 36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69" name="TextBox 36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70" name="TextBox 36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371" name="TextBox 370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72" name="TextBox 37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373" name="TextBox 372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74" name="TextBox 37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375" name="TextBox 374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76" name="TextBox 37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377" name="TextBox 376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78" name="TextBox 37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379" name="TextBox 378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80" name="TextBox 37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381" name="TextBox 380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82" name="TextBox 38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83" name="TextBox 382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84" name="TextBox 38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85" name="TextBox 384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86" name="TextBox 38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87" name="TextBox 38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88" name="TextBox 38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89" name="TextBox 38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90" name="TextBox 38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91" name="TextBox 390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92" name="TextBox 39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93" name="TextBox 392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94" name="TextBox 39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395" name="TextBox 394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396" name="TextBox 39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397" name="TextBox 396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398" name="TextBox 39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399" name="TextBox 398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00" name="TextBox 39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01" name="TextBox 400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02" name="TextBox 40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03" name="TextBox 402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04" name="TextBox 40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05" name="TextBox 404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06" name="TextBox 40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07" name="TextBox 406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08" name="TextBox 40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09" name="TextBox 40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10" name="TextBox 409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11" name="TextBox 41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12" name="TextBox 41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13" name="TextBox 412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14" name="TextBox 41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15" name="TextBox 41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16" name="TextBox 415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17" name="TextBox 41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18" name="TextBox 41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19" name="TextBox 418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20" name="TextBox 41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21" name="TextBox 420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22" name="TextBox 42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23" name="TextBox 422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24" name="TextBox 42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25" name="TextBox 42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26" name="TextBox 425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27" name="TextBox 42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28" name="TextBox 42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29" name="TextBox 428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30" name="TextBox 429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31" name="TextBox 43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432" name="TextBox 431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433" name="TextBox 43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34" name="TextBox 43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435" name="TextBox 434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36" name="TextBox 43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437" name="TextBox 436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38" name="TextBox 43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439" name="TextBox 438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40" name="TextBox 43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441" name="TextBox 440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42" name="TextBox 44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443" name="TextBox 442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44" name="TextBox 44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445" name="TextBox 444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46" name="TextBox 44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447" name="TextBox 446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48" name="TextBox 44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449" name="TextBox 448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50" name="TextBox 44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451" name="TextBox 450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52" name="TextBox 45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453" name="TextBox 452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54" name="TextBox 45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455" name="TextBox 454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56" name="TextBox 45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457" name="TextBox 456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58" name="TextBox 45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459" name="TextBox 458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60" name="TextBox 45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461" name="TextBox 460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62" name="TextBox 46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463" name="TextBox 462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64" name="TextBox 46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465" name="TextBox 464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66" name="TextBox 46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16831"/>
    <xdr:sp macro="" textlink="">
      <xdr:nvSpPr>
        <xdr:cNvPr id="467" name="TextBox 466"/>
        <xdr:cNvSpPr txBox="1"/>
      </xdr:nvSpPr>
      <xdr:spPr>
        <a:xfrm>
          <a:off x="5412105" y="2286000"/>
          <a:ext cx="807559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68" name="TextBox 46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16831"/>
    <xdr:sp macro="" textlink="">
      <xdr:nvSpPr>
        <xdr:cNvPr id="469" name="TextBox 468"/>
        <xdr:cNvSpPr txBox="1"/>
      </xdr:nvSpPr>
      <xdr:spPr>
        <a:xfrm>
          <a:off x="5412105" y="2286000"/>
          <a:ext cx="883774" cy="12168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70" name="TextBox 46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71" name="TextBox 470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72" name="TextBox 47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73" name="TextBox 472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74" name="TextBox 47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75" name="TextBox 474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76" name="TextBox 47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77" name="TextBox 476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78" name="TextBox 47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79" name="TextBox 478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80" name="TextBox 47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81" name="TextBox 480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82" name="TextBox 48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83" name="TextBox 482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84" name="TextBox 48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85" name="TextBox 484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86" name="TextBox 48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87" name="TextBox 486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88" name="TextBox 487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89" name="TextBox 488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90" name="TextBox 48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491" name="TextBox 490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492" name="TextBox 49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493" name="TextBox 492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94" name="TextBox 49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495" name="TextBox 494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96" name="TextBox 495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497" name="TextBox 496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498" name="TextBox 497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499" name="TextBox 498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500" name="TextBox 499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501" name="TextBox 500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502" name="TextBox 501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07559" cy="1231900"/>
    <xdr:sp macro="" textlink="">
      <xdr:nvSpPr>
        <xdr:cNvPr id="503" name="TextBox 502"/>
        <xdr:cNvSpPr txBox="1"/>
      </xdr:nvSpPr>
      <xdr:spPr>
        <a:xfrm>
          <a:off x="5412105" y="2286000"/>
          <a:ext cx="807559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339090</xdr:colOff>
      <xdr:row>18</xdr:row>
      <xdr:rowOff>0</xdr:rowOff>
    </xdr:from>
    <xdr:ext cx="811075" cy="1219200"/>
    <xdr:sp macro="" textlink="">
      <xdr:nvSpPr>
        <xdr:cNvPr id="504" name="TextBox 503"/>
        <xdr:cNvSpPr txBox="1"/>
      </xdr:nvSpPr>
      <xdr:spPr>
        <a:xfrm>
          <a:off x="5263515" y="2286000"/>
          <a:ext cx="8110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487680</xdr:colOff>
      <xdr:row>18</xdr:row>
      <xdr:rowOff>0</xdr:rowOff>
    </xdr:from>
    <xdr:ext cx="883774" cy="1231900"/>
    <xdr:sp macro="" textlink="">
      <xdr:nvSpPr>
        <xdr:cNvPr id="505" name="TextBox 504"/>
        <xdr:cNvSpPr txBox="1"/>
      </xdr:nvSpPr>
      <xdr:spPr>
        <a:xfrm>
          <a:off x="5412105" y="2286000"/>
          <a:ext cx="883774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506" name="TextBox 505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07" name="TextBox 506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08" name="TextBox 507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509" name="TextBox 508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0" name="TextBox 509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1" name="TextBox 510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2" name="TextBox 511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3" name="TextBox 512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4" name="TextBox 51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5" name="TextBox 51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6" name="TextBox 515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17" name="TextBox 516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18" name="TextBox 517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19" name="TextBox 518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20" name="TextBox 519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21" name="TextBox 520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22" name="TextBox 521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23" name="TextBox 522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24" name="TextBox 523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25" name="TextBox 524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26" name="TextBox 525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27" name="TextBox 526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28" name="TextBox 527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29" name="TextBox 528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30" name="TextBox 529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31" name="TextBox 530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32" name="TextBox 531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33" name="TextBox 532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34" name="TextBox 533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35" name="TextBox 534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36" name="TextBox 535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37" name="TextBox 536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38" name="TextBox 537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39" name="TextBox 538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40" name="TextBox 539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41" name="TextBox 540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42" name="TextBox 541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43" name="TextBox 542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44" name="TextBox 543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45" name="TextBox 544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46" name="TextBox 545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47" name="TextBox 546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48" name="TextBox 547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49" name="TextBox 548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50" name="TextBox 549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51" name="TextBox 550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52" name="TextBox 551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53" name="TextBox 552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54" name="TextBox 55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555" name="TextBox 554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45683"/>
    <xdr:sp macro="" textlink="">
      <xdr:nvSpPr>
        <xdr:cNvPr id="556" name="TextBox 555"/>
        <xdr:cNvSpPr txBox="1"/>
      </xdr:nvSpPr>
      <xdr:spPr>
        <a:xfrm>
          <a:off x="5419725" y="2286000"/>
          <a:ext cx="8001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557" name="TextBox 556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45683"/>
    <xdr:sp macro="" textlink="">
      <xdr:nvSpPr>
        <xdr:cNvPr id="558" name="TextBox 557"/>
        <xdr:cNvSpPr txBox="1"/>
      </xdr:nvSpPr>
      <xdr:spPr>
        <a:xfrm>
          <a:off x="5419725" y="2286000"/>
          <a:ext cx="8763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559" name="TextBox 558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45683"/>
    <xdr:sp macro="" textlink="">
      <xdr:nvSpPr>
        <xdr:cNvPr id="560" name="TextBox 559"/>
        <xdr:cNvSpPr txBox="1"/>
      </xdr:nvSpPr>
      <xdr:spPr>
        <a:xfrm>
          <a:off x="5419725" y="2286000"/>
          <a:ext cx="8001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561" name="TextBox 560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45683"/>
    <xdr:sp macro="" textlink="">
      <xdr:nvSpPr>
        <xdr:cNvPr id="562" name="TextBox 561"/>
        <xdr:cNvSpPr txBox="1"/>
      </xdr:nvSpPr>
      <xdr:spPr>
        <a:xfrm>
          <a:off x="5419725" y="2286000"/>
          <a:ext cx="8763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18</xdr:row>
      <xdr:rowOff>4082</xdr:rowOff>
    </xdr:from>
    <xdr:ext cx="816011" cy="673346"/>
    <xdr:sp macro="" textlink="">
      <xdr:nvSpPr>
        <xdr:cNvPr id="563" name="TextBox 562"/>
        <xdr:cNvSpPr txBox="1"/>
      </xdr:nvSpPr>
      <xdr:spPr>
        <a:xfrm>
          <a:off x="5353504" y="2290082"/>
          <a:ext cx="816011" cy="673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564" name="TextBox 56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565" name="TextBox 564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566" name="TextBox 56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567" name="TextBox 56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568" name="TextBox 567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569" name="TextBox 56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570" name="TextBox 569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571" name="TextBox 570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572" name="TextBox 571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573" name="TextBox 572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574" name="TextBox 573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1231900"/>
    <xdr:sp macro="" textlink="">
      <xdr:nvSpPr>
        <xdr:cNvPr id="575" name="TextBox 574"/>
        <xdr:cNvSpPr txBox="1"/>
      </xdr:nvSpPr>
      <xdr:spPr>
        <a:xfrm>
          <a:off x="5419725" y="2286000"/>
          <a:ext cx="8001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576" name="TextBox 575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577" name="TextBox 576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78" name="TextBox 577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1219200"/>
    <xdr:sp macro="" textlink="">
      <xdr:nvSpPr>
        <xdr:cNvPr id="579" name="TextBox 578"/>
        <xdr:cNvSpPr txBox="1"/>
      </xdr:nvSpPr>
      <xdr:spPr>
        <a:xfrm>
          <a:off x="5267325" y="228600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1231900"/>
    <xdr:sp macro="" textlink="">
      <xdr:nvSpPr>
        <xdr:cNvPr id="580" name="TextBox 579"/>
        <xdr:cNvSpPr txBox="1"/>
      </xdr:nvSpPr>
      <xdr:spPr>
        <a:xfrm>
          <a:off x="5419725" y="2286000"/>
          <a:ext cx="87630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AU"/>
            <a:t>`</a:t>
          </a:r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81" name="TextBox 580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82" name="TextBox 581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83" name="TextBox 582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84" name="TextBox 58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85" name="TextBox 58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86" name="TextBox 585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87" name="TextBox 586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88" name="TextBox 587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89" name="TextBox 588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76300" cy="873529"/>
    <xdr:sp macro="" textlink="">
      <xdr:nvSpPr>
        <xdr:cNvPr id="590" name="TextBox 589"/>
        <xdr:cNvSpPr txBox="1"/>
      </xdr:nvSpPr>
      <xdr:spPr>
        <a:xfrm>
          <a:off x="5419725" y="249555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91" name="TextBox 590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592" name="TextBox 591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593" name="TextBox 592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76300" cy="873529"/>
    <xdr:sp macro="" textlink="">
      <xdr:nvSpPr>
        <xdr:cNvPr id="594" name="TextBox 593"/>
        <xdr:cNvSpPr txBox="1"/>
      </xdr:nvSpPr>
      <xdr:spPr>
        <a:xfrm>
          <a:off x="5419725" y="249555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95" name="TextBox 59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96" name="TextBox 595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958786"/>
    <xdr:sp macro="" textlink="">
      <xdr:nvSpPr>
        <xdr:cNvPr id="597" name="TextBox 596"/>
        <xdr:cNvSpPr txBox="1"/>
      </xdr:nvSpPr>
      <xdr:spPr>
        <a:xfrm>
          <a:off x="5353504" y="2495550"/>
          <a:ext cx="816011" cy="958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304800</xdr:colOff>
      <xdr:row>20</xdr:row>
      <xdr:rowOff>0</xdr:rowOff>
    </xdr:from>
    <xdr:ext cx="838200" cy="880248"/>
    <xdr:sp macro="" textlink="">
      <xdr:nvSpPr>
        <xdr:cNvPr id="598" name="TextBox 597"/>
        <xdr:cNvSpPr txBox="1"/>
      </xdr:nvSpPr>
      <xdr:spPr>
        <a:xfrm flipH="1">
          <a:off x="5229225" y="2495550"/>
          <a:ext cx="838200" cy="8802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599" name="TextBox 598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00" name="TextBox 599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01" name="TextBox 600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02" name="TextBox 601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03" name="TextBox 602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04" name="TextBox 60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05" name="TextBox 60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06" name="TextBox 605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607" name="TextBox 606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08" name="TextBox 607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76300" cy="873529"/>
    <xdr:sp macro="" textlink="">
      <xdr:nvSpPr>
        <xdr:cNvPr id="609" name="TextBox 608"/>
        <xdr:cNvSpPr txBox="1"/>
      </xdr:nvSpPr>
      <xdr:spPr>
        <a:xfrm>
          <a:off x="5419725" y="249555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10" name="TextBox 609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611" name="TextBox 610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12" name="TextBox 611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76300" cy="873529"/>
    <xdr:sp macro="" textlink="">
      <xdr:nvSpPr>
        <xdr:cNvPr id="613" name="TextBox 612"/>
        <xdr:cNvSpPr txBox="1"/>
      </xdr:nvSpPr>
      <xdr:spPr>
        <a:xfrm>
          <a:off x="5419725" y="249555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14" name="TextBox 61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15" name="TextBox 61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16" name="TextBox 615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17" name="TextBox 616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18" name="TextBox 617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619" name="TextBox 618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20" name="TextBox 619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21" name="TextBox 620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73529"/>
    <xdr:sp macro="" textlink="">
      <xdr:nvSpPr>
        <xdr:cNvPr id="622" name="TextBox 621"/>
        <xdr:cNvSpPr txBox="1"/>
      </xdr:nvSpPr>
      <xdr:spPr>
        <a:xfrm>
          <a:off x="5419725" y="249555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69795"/>
    <xdr:sp macro="" textlink="">
      <xdr:nvSpPr>
        <xdr:cNvPr id="623" name="TextBox 622"/>
        <xdr:cNvSpPr txBox="1"/>
      </xdr:nvSpPr>
      <xdr:spPr>
        <a:xfrm>
          <a:off x="5267325" y="249555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24" name="TextBox 623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25" name="TextBox 624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20</xdr:row>
      <xdr:rowOff>0</xdr:rowOff>
    </xdr:from>
    <xdr:ext cx="444500" cy="806138"/>
    <xdr:sp macro="" textlink="">
      <xdr:nvSpPr>
        <xdr:cNvPr id="626" name="TextBox 625"/>
        <xdr:cNvSpPr txBox="1"/>
      </xdr:nvSpPr>
      <xdr:spPr>
        <a:xfrm flipH="1">
          <a:off x="5089525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20</xdr:row>
      <xdr:rowOff>0</xdr:rowOff>
    </xdr:from>
    <xdr:ext cx="444500" cy="806138"/>
    <xdr:sp macro="" textlink="">
      <xdr:nvSpPr>
        <xdr:cNvPr id="627" name="TextBox 626"/>
        <xdr:cNvSpPr txBox="1"/>
      </xdr:nvSpPr>
      <xdr:spPr>
        <a:xfrm flipH="1">
          <a:off x="5089525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28261"/>
    <xdr:sp macro="" textlink="">
      <xdr:nvSpPr>
        <xdr:cNvPr id="628" name="TextBox 627"/>
        <xdr:cNvSpPr txBox="1"/>
      </xdr:nvSpPr>
      <xdr:spPr>
        <a:xfrm>
          <a:off x="5267325" y="249555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00100" cy="845683"/>
    <xdr:sp macro="" textlink="">
      <xdr:nvSpPr>
        <xdr:cNvPr id="629" name="TextBox 628"/>
        <xdr:cNvSpPr txBox="1"/>
      </xdr:nvSpPr>
      <xdr:spPr>
        <a:xfrm>
          <a:off x="5419725" y="2495550"/>
          <a:ext cx="8001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828261"/>
    <xdr:sp macro="" textlink="">
      <xdr:nvSpPr>
        <xdr:cNvPr id="630" name="TextBox 629"/>
        <xdr:cNvSpPr txBox="1"/>
      </xdr:nvSpPr>
      <xdr:spPr>
        <a:xfrm>
          <a:off x="5267325" y="249555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20</xdr:row>
      <xdr:rowOff>0</xdr:rowOff>
    </xdr:from>
    <xdr:ext cx="876300" cy="845683"/>
    <xdr:sp macro="" textlink="">
      <xdr:nvSpPr>
        <xdr:cNvPr id="631" name="TextBox 630"/>
        <xdr:cNvSpPr txBox="1"/>
      </xdr:nvSpPr>
      <xdr:spPr>
        <a:xfrm>
          <a:off x="5419725" y="2495550"/>
          <a:ext cx="8763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20</xdr:row>
      <xdr:rowOff>0</xdr:rowOff>
    </xdr:from>
    <xdr:ext cx="812800" cy="1219200"/>
    <xdr:sp macro="" textlink="">
      <xdr:nvSpPr>
        <xdr:cNvPr id="632" name="TextBox 631"/>
        <xdr:cNvSpPr txBox="1"/>
      </xdr:nvSpPr>
      <xdr:spPr>
        <a:xfrm>
          <a:off x="5267325" y="2495550"/>
          <a:ext cx="81280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633" name="TextBox 632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45683"/>
    <xdr:sp macro="" textlink="">
      <xdr:nvSpPr>
        <xdr:cNvPr id="634" name="TextBox 633"/>
        <xdr:cNvSpPr txBox="1"/>
      </xdr:nvSpPr>
      <xdr:spPr>
        <a:xfrm>
          <a:off x="5419725" y="2286000"/>
          <a:ext cx="8001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635" name="TextBox 634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45683"/>
    <xdr:sp macro="" textlink="">
      <xdr:nvSpPr>
        <xdr:cNvPr id="636" name="TextBox 635"/>
        <xdr:cNvSpPr txBox="1"/>
      </xdr:nvSpPr>
      <xdr:spPr>
        <a:xfrm>
          <a:off x="5419725" y="2286000"/>
          <a:ext cx="8763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637" name="TextBox 636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45683"/>
    <xdr:sp macro="" textlink="">
      <xdr:nvSpPr>
        <xdr:cNvPr id="638" name="TextBox 637"/>
        <xdr:cNvSpPr txBox="1"/>
      </xdr:nvSpPr>
      <xdr:spPr>
        <a:xfrm>
          <a:off x="5419725" y="2286000"/>
          <a:ext cx="8001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28261"/>
    <xdr:sp macro="" textlink="">
      <xdr:nvSpPr>
        <xdr:cNvPr id="639" name="TextBox 638"/>
        <xdr:cNvSpPr txBox="1"/>
      </xdr:nvSpPr>
      <xdr:spPr>
        <a:xfrm>
          <a:off x="5267325" y="2286000"/>
          <a:ext cx="812800" cy="828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45683"/>
    <xdr:sp macro="" textlink="">
      <xdr:nvSpPr>
        <xdr:cNvPr id="640" name="TextBox 639"/>
        <xdr:cNvSpPr txBox="1"/>
      </xdr:nvSpPr>
      <xdr:spPr>
        <a:xfrm>
          <a:off x="5419725" y="2286000"/>
          <a:ext cx="876300" cy="845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23</xdr:row>
      <xdr:rowOff>4082</xdr:rowOff>
    </xdr:from>
    <xdr:ext cx="816011" cy="673346"/>
    <xdr:sp macro="" textlink="">
      <xdr:nvSpPr>
        <xdr:cNvPr id="641" name="TextBox 640"/>
        <xdr:cNvSpPr txBox="1"/>
      </xdr:nvSpPr>
      <xdr:spPr>
        <a:xfrm>
          <a:off x="5353504" y="2918732"/>
          <a:ext cx="816011" cy="673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42" name="TextBox 64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43" name="TextBox 642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44" name="TextBox 643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73529"/>
    <xdr:sp macro="" textlink="">
      <xdr:nvSpPr>
        <xdr:cNvPr id="645" name="TextBox 644"/>
        <xdr:cNvSpPr txBox="1"/>
      </xdr:nvSpPr>
      <xdr:spPr>
        <a:xfrm>
          <a:off x="5419725" y="22860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46" name="TextBox 64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47" name="TextBox 646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48" name="TextBox 64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73529"/>
    <xdr:sp macro="" textlink="">
      <xdr:nvSpPr>
        <xdr:cNvPr id="649" name="TextBox 648"/>
        <xdr:cNvSpPr txBox="1"/>
      </xdr:nvSpPr>
      <xdr:spPr>
        <a:xfrm>
          <a:off x="5419725" y="22860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50" name="TextBox 649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51" name="TextBox 650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52" name="TextBox 65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53" name="TextBox 65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54" name="TextBox 653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55" name="TextBox 65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56" name="TextBox 655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57" name="TextBox 656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58" name="TextBox 657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59" name="TextBox 65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60" name="TextBox 659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61" name="TextBox 66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62" name="TextBox 661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63" name="TextBox 66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73529"/>
    <xdr:sp macro="" textlink="">
      <xdr:nvSpPr>
        <xdr:cNvPr id="664" name="TextBox 663"/>
        <xdr:cNvSpPr txBox="1"/>
      </xdr:nvSpPr>
      <xdr:spPr>
        <a:xfrm>
          <a:off x="5419725" y="22860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65" name="TextBox 66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66" name="TextBox 665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67" name="TextBox 66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73529"/>
    <xdr:sp macro="" textlink="">
      <xdr:nvSpPr>
        <xdr:cNvPr id="668" name="TextBox 667"/>
        <xdr:cNvSpPr txBox="1"/>
      </xdr:nvSpPr>
      <xdr:spPr>
        <a:xfrm>
          <a:off x="5419725" y="22860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69" name="TextBox 66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70" name="TextBox 669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71" name="TextBox 670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73529"/>
    <xdr:sp macro="" textlink="">
      <xdr:nvSpPr>
        <xdr:cNvPr id="672" name="TextBox 671"/>
        <xdr:cNvSpPr txBox="1"/>
      </xdr:nvSpPr>
      <xdr:spPr>
        <a:xfrm>
          <a:off x="5419725" y="22860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73" name="TextBox 672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74" name="TextBox 673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75" name="TextBox 674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76300" cy="873529"/>
    <xdr:sp macro="" textlink="">
      <xdr:nvSpPr>
        <xdr:cNvPr id="676" name="TextBox 675"/>
        <xdr:cNvSpPr txBox="1"/>
      </xdr:nvSpPr>
      <xdr:spPr>
        <a:xfrm>
          <a:off x="5419725" y="2286000"/>
          <a:ext cx="8763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77" name="TextBox 676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78" name="TextBox 677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79" name="TextBox 678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80" name="TextBox 679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495300</xdr:colOff>
      <xdr:row>18</xdr:row>
      <xdr:rowOff>0</xdr:rowOff>
    </xdr:from>
    <xdr:ext cx="800100" cy="873529"/>
    <xdr:sp macro="" textlink="">
      <xdr:nvSpPr>
        <xdr:cNvPr id="681" name="TextBox 680"/>
        <xdr:cNvSpPr txBox="1"/>
      </xdr:nvSpPr>
      <xdr:spPr>
        <a:xfrm>
          <a:off x="5419725" y="2286000"/>
          <a:ext cx="800100" cy="873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342900</xdr:colOff>
      <xdr:row>18</xdr:row>
      <xdr:rowOff>0</xdr:rowOff>
    </xdr:from>
    <xdr:ext cx="812800" cy="869795"/>
    <xdr:sp macro="" textlink="">
      <xdr:nvSpPr>
        <xdr:cNvPr id="682" name="TextBox 681"/>
        <xdr:cNvSpPr txBox="1"/>
      </xdr:nvSpPr>
      <xdr:spPr>
        <a:xfrm>
          <a:off x="5267325" y="2286000"/>
          <a:ext cx="812800" cy="869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18</xdr:row>
      <xdr:rowOff>0</xdr:rowOff>
    </xdr:from>
    <xdr:ext cx="444500" cy="806138"/>
    <xdr:sp macro="" textlink="">
      <xdr:nvSpPr>
        <xdr:cNvPr id="683" name="TextBox 682"/>
        <xdr:cNvSpPr txBox="1"/>
      </xdr:nvSpPr>
      <xdr:spPr>
        <a:xfrm flipH="1">
          <a:off x="5089525" y="22860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165100</xdr:colOff>
      <xdr:row>18</xdr:row>
      <xdr:rowOff>0</xdr:rowOff>
    </xdr:from>
    <xdr:ext cx="444500" cy="806138"/>
    <xdr:sp macro="" textlink="">
      <xdr:nvSpPr>
        <xdr:cNvPr id="684" name="TextBox 683"/>
        <xdr:cNvSpPr txBox="1"/>
      </xdr:nvSpPr>
      <xdr:spPr>
        <a:xfrm flipH="1">
          <a:off x="5089525" y="22860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429079</xdr:colOff>
      <xdr:row>20</xdr:row>
      <xdr:rowOff>0</xdr:rowOff>
    </xdr:from>
    <xdr:ext cx="816011" cy="673346"/>
    <xdr:sp macro="" textlink="">
      <xdr:nvSpPr>
        <xdr:cNvPr id="685" name="TextBox 684"/>
        <xdr:cNvSpPr txBox="1"/>
      </xdr:nvSpPr>
      <xdr:spPr>
        <a:xfrm>
          <a:off x="5353504" y="2495550"/>
          <a:ext cx="816011" cy="673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18</xdr:row>
      <xdr:rowOff>1361</xdr:rowOff>
    </xdr:from>
    <xdr:ext cx="816011" cy="740526"/>
    <xdr:sp macro="" textlink="">
      <xdr:nvSpPr>
        <xdr:cNvPr id="686" name="TextBox 685"/>
        <xdr:cNvSpPr txBox="1"/>
      </xdr:nvSpPr>
      <xdr:spPr>
        <a:xfrm>
          <a:off x="5357586" y="228736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18</xdr:row>
      <xdr:rowOff>1361</xdr:rowOff>
    </xdr:from>
    <xdr:ext cx="816011" cy="740526"/>
    <xdr:sp macro="" textlink="">
      <xdr:nvSpPr>
        <xdr:cNvPr id="687" name="TextBox 686"/>
        <xdr:cNvSpPr txBox="1"/>
      </xdr:nvSpPr>
      <xdr:spPr>
        <a:xfrm>
          <a:off x="5357586" y="228736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18</xdr:row>
      <xdr:rowOff>1361</xdr:rowOff>
    </xdr:from>
    <xdr:ext cx="816011" cy="740526"/>
    <xdr:sp macro="" textlink="">
      <xdr:nvSpPr>
        <xdr:cNvPr id="688" name="TextBox 687"/>
        <xdr:cNvSpPr txBox="1"/>
      </xdr:nvSpPr>
      <xdr:spPr>
        <a:xfrm>
          <a:off x="5357586" y="228736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18</xdr:row>
      <xdr:rowOff>1361</xdr:rowOff>
    </xdr:from>
    <xdr:ext cx="816011" cy="740526"/>
    <xdr:sp macro="" textlink="">
      <xdr:nvSpPr>
        <xdr:cNvPr id="689" name="TextBox 688"/>
        <xdr:cNvSpPr txBox="1"/>
      </xdr:nvSpPr>
      <xdr:spPr>
        <a:xfrm>
          <a:off x="5357586" y="228736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1</xdr:col>
      <xdr:colOff>433161</xdr:colOff>
      <xdr:row>18</xdr:row>
      <xdr:rowOff>1361</xdr:rowOff>
    </xdr:from>
    <xdr:ext cx="816011" cy="740526"/>
    <xdr:sp macro="" textlink="">
      <xdr:nvSpPr>
        <xdr:cNvPr id="690" name="TextBox 689"/>
        <xdr:cNvSpPr txBox="1"/>
      </xdr:nvSpPr>
      <xdr:spPr>
        <a:xfrm>
          <a:off x="5357586" y="2287361"/>
          <a:ext cx="816011" cy="740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647700</xdr:colOff>
      <xdr:row>2</xdr:row>
      <xdr:rowOff>1314450</xdr:rowOff>
    </xdr:to>
    <xdr:pic>
      <xdr:nvPicPr>
        <xdr:cNvPr id="1532" name="Picture 11" descr="IMG_00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3435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2" name="TextBox 1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3" name="TextBox 2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4" name="TextBox 3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5" name="TextBox 4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6" name="TextBox 5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7" name="TextBox 6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8" name="TextBox 7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5</xdr:row>
      <xdr:rowOff>0</xdr:rowOff>
    </xdr:from>
    <xdr:ext cx="444500" cy="806138"/>
    <xdr:sp macro="" textlink="">
      <xdr:nvSpPr>
        <xdr:cNvPr id="9" name="TextBox 8"/>
        <xdr:cNvSpPr txBox="1"/>
      </xdr:nvSpPr>
      <xdr:spPr>
        <a:xfrm flipH="1">
          <a:off x="1403350" y="249555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6</xdr:row>
      <xdr:rowOff>0</xdr:rowOff>
    </xdr:from>
    <xdr:ext cx="444500" cy="806138"/>
    <xdr:sp macro="" textlink="">
      <xdr:nvSpPr>
        <xdr:cNvPr id="10" name="TextBox 9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6</xdr:row>
      <xdr:rowOff>0</xdr:rowOff>
    </xdr:from>
    <xdr:ext cx="444500" cy="806138"/>
    <xdr:sp macro="" textlink="">
      <xdr:nvSpPr>
        <xdr:cNvPr id="11" name="TextBox 10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6</xdr:row>
      <xdr:rowOff>0</xdr:rowOff>
    </xdr:from>
    <xdr:ext cx="444500" cy="806138"/>
    <xdr:sp macro="" textlink="">
      <xdr:nvSpPr>
        <xdr:cNvPr id="12" name="TextBox 11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6</xdr:row>
      <xdr:rowOff>0</xdr:rowOff>
    </xdr:from>
    <xdr:ext cx="444500" cy="806138"/>
    <xdr:sp macro="" textlink="">
      <xdr:nvSpPr>
        <xdr:cNvPr id="13" name="TextBox 12"/>
        <xdr:cNvSpPr txBox="1"/>
      </xdr:nvSpPr>
      <xdr:spPr>
        <a:xfrm flipH="1">
          <a:off x="1403350" y="27051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8</xdr:row>
      <xdr:rowOff>0</xdr:rowOff>
    </xdr:from>
    <xdr:ext cx="444500" cy="806138"/>
    <xdr:sp macro="" textlink="">
      <xdr:nvSpPr>
        <xdr:cNvPr id="14" name="TextBox 13"/>
        <xdr:cNvSpPr txBox="1"/>
      </xdr:nvSpPr>
      <xdr:spPr>
        <a:xfrm flipH="1">
          <a:off x="1403350" y="31242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8</xdr:row>
      <xdr:rowOff>0</xdr:rowOff>
    </xdr:from>
    <xdr:ext cx="444500" cy="806138"/>
    <xdr:sp macro="" textlink="">
      <xdr:nvSpPr>
        <xdr:cNvPr id="15" name="TextBox 14"/>
        <xdr:cNvSpPr txBox="1"/>
      </xdr:nvSpPr>
      <xdr:spPr>
        <a:xfrm flipH="1">
          <a:off x="1403350" y="31242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165100</xdr:colOff>
      <xdr:row>8</xdr:row>
      <xdr:rowOff>0</xdr:rowOff>
    </xdr:from>
    <xdr:ext cx="444500" cy="806138"/>
    <xdr:sp macro="" textlink="">
      <xdr:nvSpPr>
        <xdr:cNvPr id="16" name="TextBox 15"/>
        <xdr:cNvSpPr txBox="1"/>
      </xdr:nvSpPr>
      <xdr:spPr>
        <a:xfrm flipH="1">
          <a:off x="1403350" y="3124200"/>
          <a:ext cx="444500" cy="806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  <xdr:oneCellAnchor>
    <xdr:from>
      <xdr:col>0</xdr:col>
      <xdr:colOff>158750</xdr:colOff>
      <xdr:row>7</xdr:row>
      <xdr:rowOff>206374</xdr:rowOff>
    </xdr:from>
    <xdr:ext cx="450850" cy="809625"/>
    <xdr:sp macro="" textlink="">
      <xdr:nvSpPr>
        <xdr:cNvPr id="17" name="TextBox 16"/>
        <xdr:cNvSpPr txBox="1"/>
      </xdr:nvSpPr>
      <xdr:spPr>
        <a:xfrm flipH="1">
          <a:off x="158750" y="2571749"/>
          <a:ext cx="450850" cy="809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A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Y122"/>
  <sheetViews>
    <sheetView tabSelected="1" view="pageBreakPreview" topLeftCell="B2" zoomScale="60" workbookViewId="0">
      <selection activeCell="BR13" sqref="BR13"/>
    </sheetView>
  </sheetViews>
  <sheetFormatPr defaultRowHeight="16.5"/>
  <cols>
    <col min="1" max="1" width="5.5703125" style="147" customWidth="1"/>
    <col min="2" max="2" width="33.85546875" style="147" customWidth="1"/>
    <col min="3" max="3" width="9.140625" style="147" customWidth="1"/>
    <col min="4" max="4" width="10.28515625" style="149" customWidth="1"/>
    <col min="5" max="5" width="10.5703125" style="147" customWidth="1"/>
    <col min="6" max="6" width="10.7109375" style="147" customWidth="1"/>
    <col min="7" max="7" width="10.5703125" style="149" customWidth="1"/>
    <col min="8" max="9" width="4" style="147" customWidth="1"/>
    <col min="10" max="10" width="0.42578125" style="147" customWidth="1"/>
    <col min="11" max="12" width="4" style="147" customWidth="1"/>
    <col min="13" max="13" width="0.42578125" style="147" customWidth="1"/>
    <col min="14" max="15" width="4" style="147" customWidth="1"/>
    <col min="16" max="16" width="0.5703125" style="147" customWidth="1"/>
    <col min="17" max="18" width="4" style="147" customWidth="1"/>
    <col min="19" max="19" width="0.5703125" style="147" customWidth="1"/>
    <col min="20" max="21" width="4" style="147" customWidth="1"/>
    <col min="22" max="22" width="0.42578125" style="147" customWidth="1"/>
    <col min="23" max="24" width="4" style="147" customWidth="1"/>
    <col min="25" max="25" width="0.42578125" style="147" customWidth="1"/>
    <col min="26" max="27" width="4" style="147" customWidth="1"/>
    <col min="28" max="28" width="0.42578125" style="147" customWidth="1"/>
    <col min="29" max="30" width="4" style="147" customWidth="1"/>
    <col min="31" max="31" width="0.42578125" style="147" customWidth="1"/>
    <col min="32" max="33" width="4" style="147" customWidth="1"/>
    <col min="34" max="34" width="0.42578125" style="147" customWidth="1"/>
    <col min="35" max="36" width="4" style="147" customWidth="1"/>
    <col min="37" max="37" width="0.42578125" style="147" customWidth="1"/>
    <col min="38" max="39" width="4" style="147" customWidth="1"/>
    <col min="40" max="40" width="0.5703125" style="147" customWidth="1"/>
    <col min="41" max="42" width="4" style="147" customWidth="1"/>
    <col min="43" max="43" width="0.42578125" style="147" customWidth="1"/>
    <col min="44" max="45" width="4" style="147" customWidth="1"/>
    <col min="46" max="46" width="0.5703125" style="147" customWidth="1"/>
    <col min="47" max="48" width="4" style="147" customWidth="1"/>
    <col min="49" max="49" width="0.42578125" style="147" customWidth="1"/>
    <col min="50" max="51" width="4" style="147" customWidth="1"/>
    <col min="52" max="52" width="0.5703125" style="147" customWidth="1"/>
    <col min="53" max="54" width="4" style="147" customWidth="1"/>
    <col min="55" max="55" width="0.42578125" style="147" customWidth="1"/>
    <col min="56" max="57" width="4" style="147" customWidth="1"/>
    <col min="58" max="58" width="0.42578125" style="147" customWidth="1"/>
    <col min="59" max="60" width="4" style="147" customWidth="1"/>
    <col min="61" max="61" width="0.42578125" style="147" customWidth="1"/>
    <col min="62" max="62" width="10" style="147" hidden="1" customWidth="1"/>
    <col min="63" max="64" width="4" style="147" customWidth="1"/>
    <col min="65" max="65" width="0.5703125" style="147" customWidth="1"/>
    <col min="66" max="67" width="4" style="147" customWidth="1"/>
    <col min="68" max="68" width="0.5703125" style="147" customWidth="1"/>
    <col min="69" max="70" width="4" style="147" customWidth="1"/>
    <col min="71" max="71" width="0.5703125" style="147" customWidth="1"/>
    <col min="72" max="75" width="6.7109375" style="147" customWidth="1"/>
    <col min="76" max="76" width="11.7109375" style="147" bestFit="1" customWidth="1"/>
    <col min="77" max="77" width="12.42578125" style="147" customWidth="1"/>
    <col min="78" max="16384" width="9.140625" style="147"/>
  </cols>
  <sheetData>
    <row r="1" spans="1:77" ht="40.5" customHeight="1">
      <c r="A1" s="204" t="s">
        <v>38</v>
      </c>
      <c r="B1" s="145"/>
      <c r="C1" s="145"/>
      <c r="D1" s="146"/>
      <c r="E1" s="145"/>
      <c r="F1" s="145"/>
      <c r="G1" s="146"/>
    </row>
    <row r="2" spans="1:77" ht="17.25" thickBot="1">
      <c r="A2" s="148"/>
    </row>
    <row r="3" spans="1:77" ht="30" customHeight="1">
      <c r="A3" s="150" t="s">
        <v>37</v>
      </c>
      <c r="B3" s="151"/>
      <c r="C3" s="151"/>
      <c r="D3" s="152"/>
      <c r="E3" s="151"/>
      <c r="F3" s="151"/>
      <c r="G3" s="205"/>
      <c r="H3" s="382" t="s">
        <v>0</v>
      </c>
      <c r="I3" s="382"/>
      <c r="J3" s="216"/>
      <c r="K3" s="382" t="s">
        <v>1</v>
      </c>
      <c r="L3" s="382"/>
      <c r="M3" s="216"/>
      <c r="N3" s="382" t="s">
        <v>2</v>
      </c>
      <c r="O3" s="382"/>
      <c r="P3" s="216"/>
      <c r="Q3" s="382" t="s">
        <v>3</v>
      </c>
      <c r="R3" s="382"/>
      <c r="S3" s="216"/>
      <c r="T3" s="382" t="s">
        <v>4</v>
      </c>
      <c r="U3" s="382"/>
      <c r="V3" s="217"/>
      <c r="W3" s="383" t="s">
        <v>5</v>
      </c>
      <c r="X3" s="383"/>
      <c r="Y3" s="218"/>
      <c r="Z3" s="383" t="s">
        <v>6</v>
      </c>
      <c r="AA3" s="383"/>
      <c r="AB3" s="219"/>
      <c r="AC3" s="390" t="s">
        <v>7</v>
      </c>
      <c r="AD3" s="391"/>
      <c r="AE3" s="218"/>
      <c r="AF3" s="390" t="s">
        <v>8</v>
      </c>
      <c r="AG3" s="391"/>
      <c r="AH3" s="218"/>
      <c r="AI3" s="390" t="s">
        <v>9</v>
      </c>
      <c r="AJ3" s="391"/>
      <c r="AK3" s="218"/>
      <c r="AL3" s="390" t="s">
        <v>10</v>
      </c>
      <c r="AM3" s="391"/>
      <c r="AN3" s="218"/>
      <c r="AO3" s="390" t="s">
        <v>11</v>
      </c>
      <c r="AP3" s="391"/>
      <c r="AQ3" s="216"/>
      <c r="AR3" s="386" t="s">
        <v>12</v>
      </c>
      <c r="AS3" s="387"/>
      <c r="AT3" s="216"/>
      <c r="AU3" s="388" t="s">
        <v>13</v>
      </c>
      <c r="AV3" s="389"/>
      <c r="AW3" s="220" t="str">
        <f>IF(AU3&gt;=3,"W",IF(ISBLANK(AU3),0,"L"))</f>
        <v>W</v>
      </c>
      <c r="AX3" s="386" t="s">
        <v>14</v>
      </c>
      <c r="AY3" s="387"/>
      <c r="AZ3" s="216"/>
      <c r="BA3" s="386" t="s">
        <v>15</v>
      </c>
      <c r="BB3" s="387"/>
      <c r="BC3" s="216"/>
      <c r="BD3" s="386" t="s">
        <v>16</v>
      </c>
      <c r="BE3" s="387"/>
      <c r="BF3" s="216"/>
      <c r="BG3" s="386" t="s">
        <v>17</v>
      </c>
      <c r="BH3" s="387"/>
      <c r="BI3" s="157"/>
      <c r="BJ3" s="157"/>
      <c r="BK3" s="384" t="s">
        <v>23</v>
      </c>
      <c r="BL3" s="385"/>
      <c r="BM3" s="158"/>
      <c r="BN3" s="384" t="s">
        <v>24</v>
      </c>
      <c r="BO3" s="385"/>
      <c r="BP3" s="158"/>
      <c r="BQ3" s="384" t="s">
        <v>25</v>
      </c>
      <c r="BR3" s="385"/>
      <c r="BS3" s="142"/>
      <c r="BT3" s="142" t="s">
        <v>18</v>
      </c>
      <c r="BU3" s="142" t="s">
        <v>19</v>
      </c>
      <c r="BV3" s="142" t="s">
        <v>20</v>
      </c>
      <c r="BW3" s="142" t="s">
        <v>21</v>
      </c>
      <c r="BX3" s="142" t="s">
        <v>22</v>
      </c>
      <c r="BY3" s="159" t="s">
        <v>26</v>
      </c>
    </row>
    <row r="4" spans="1:77" ht="17.25" thickBot="1">
      <c r="A4" s="160"/>
      <c r="B4" s="161"/>
      <c r="C4" s="161"/>
      <c r="D4" s="162"/>
      <c r="E4" s="161"/>
      <c r="F4" s="161"/>
      <c r="G4" s="206"/>
      <c r="H4" s="163" t="s">
        <v>27</v>
      </c>
      <c r="I4" s="143" t="s">
        <v>28</v>
      </c>
      <c r="J4" s="164"/>
      <c r="K4" s="165" t="s">
        <v>27</v>
      </c>
      <c r="L4" s="143" t="s">
        <v>28</v>
      </c>
      <c r="M4" s="164"/>
      <c r="N4" s="165" t="s">
        <v>27</v>
      </c>
      <c r="O4" s="143" t="s">
        <v>28</v>
      </c>
      <c r="P4" s="164"/>
      <c r="Q4" s="165" t="s">
        <v>27</v>
      </c>
      <c r="R4" s="143" t="s">
        <v>28</v>
      </c>
      <c r="S4" s="164"/>
      <c r="T4" s="165" t="s">
        <v>27</v>
      </c>
      <c r="U4" s="143" t="s">
        <v>28</v>
      </c>
      <c r="V4" s="144"/>
      <c r="W4" s="165" t="s">
        <v>27</v>
      </c>
      <c r="X4" s="143" t="s">
        <v>28</v>
      </c>
      <c r="Y4" s="164"/>
      <c r="Z4" s="166" t="s">
        <v>27</v>
      </c>
      <c r="AA4" s="128" t="s">
        <v>28</v>
      </c>
      <c r="AB4" s="156"/>
      <c r="AC4" s="167" t="s">
        <v>27</v>
      </c>
      <c r="AD4" s="128" t="s">
        <v>28</v>
      </c>
      <c r="AE4" s="168"/>
      <c r="AF4" s="166" t="s">
        <v>27</v>
      </c>
      <c r="AG4" s="128" t="s">
        <v>28</v>
      </c>
      <c r="AH4" s="168"/>
      <c r="AI4" s="166" t="s">
        <v>27</v>
      </c>
      <c r="AJ4" s="128" t="s">
        <v>28</v>
      </c>
      <c r="AK4" s="168"/>
      <c r="AL4" s="166" t="s">
        <v>27</v>
      </c>
      <c r="AM4" s="128" t="s">
        <v>28</v>
      </c>
      <c r="AN4" s="168"/>
      <c r="AO4" s="166" t="s">
        <v>27</v>
      </c>
      <c r="AP4" s="128" t="s">
        <v>28</v>
      </c>
      <c r="AQ4" s="156"/>
      <c r="AR4" s="169" t="s">
        <v>27</v>
      </c>
      <c r="AS4" s="170" t="s">
        <v>28</v>
      </c>
      <c r="AT4" s="164"/>
      <c r="AU4" s="166" t="s">
        <v>27</v>
      </c>
      <c r="AV4" s="128" t="s">
        <v>28</v>
      </c>
      <c r="AW4" s="168"/>
      <c r="AX4" s="166" t="s">
        <v>27</v>
      </c>
      <c r="AY4" s="128" t="s">
        <v>28</v>
      </c>
      <c r="BA4" s="165" t="s">
        <v>27</v>
      </c>
      <c r="BB4" s="143" t="s">
        <v>28</v>
      </c>
      <c r="BC4" s="164"/>
      <c r="BD4" s="166" t="s">
        <v>27</v>
      </c>
      <c r="BE4" s="128" t="s">
        <v>28</v>
      </c>
      <c r="BF4" s="168"/>
      <c r="BG4" s="166" t="s">
        <v>27</v>
      </c>
      <c r="BH4" s="128" t="s">
        <v>28</v>
      </c>
      <c r="BI4" s="157"/>
      <c r="BJ4" s="157"/>
      <c r="BK4" s="171" t="s">
        <v>27</v>
      </c>
      <c r="BL4" s="172" t="s">
        <v>28</v>
      </c>
      <c r="BM4" s="173"/>
      <c r="BN4" s="171" t="s">
        <v>27</v>
      </c>
      <c r="BO4" s="172" t="s">
        <v>28</v>
      </c>
      <c r="BP4" s="173"/>
      <c r="BQ4" s="171" t="s">
        <v>27</v>
      </c>
      <c r="BR4" s="172" t="s">
        <v>28</v>
      </c>
      <c r="BS4" s="144"/>
      <c r="BT4" s="153"/>
      <c r="BU4" s="153"/>
      <c r="BV4" s="153"/>
      <c r="BW4" s="153"/>
    </row>
    <row r="5" spans="1:77" ht="43.5" customHeight="1" thickBot="1">
      <c r="A5" s="174" t="s">
        <v>29</v>
      </c>
      <c r="B5" s="175" t="s">
        <v>30</v>
      </c>
      <c r="C5" s="176" t="s">
        <v>31</v>
      </c>
      <c r="D5" s="177" t="s">
        <v>34</v>
      </c>
      <c r="E5" s="238" t="s">
        <v>35</v>
      </c>
      <c r="F5" s="222" t="s">
        <v>36</v>
      </c>
      <c r="G5" s="178" t="s">
        <v>33</v>
      </c>
      <c r="H5" s="376"/>
      <c r="I5" s="377"/>
      <c r="J5" s="164"/>
      <c r="K5" s="376" t="s">
        <v>63</v>
      </c>
      <c r="L5" s="377"/>
      <c r="M5" s="164"/>
      <c r="N5" s="376" t="s">
        <v>65</v>
      </c>
      <c r="O5" s="377"/>
      <c r="P5" s="164"/>
      <c r="Q5" s="376" t="s">
        <v>66</v>
      </c>
      <c r="R5" s="377"/>
      <c r="S5" s="164"/>
      <c r="T5" s="378" t="s">
        <v>186</v>
      </c>
      <c r="U5" s="379"/>
      <c r="V5" s="155"/>
      <c r="W5" s="376" t="s">
        <v>183</v>
      </c>
      <c r="X5" s="377"/>
      <c r="Y5" s="155"/>
      <c r="Z5" s="378" t="s">
        <v>63</v>
      </c>
      <c r="AA5" s="379"/>
      <c r="AB5" s="155"/>
      <c r="AC5" s="378" t="s">
        <v>65</v>
      </c>
      <c r="AD5" s="379"/>
      <c r="AE5" s="155"/>
      <c r="AF5" s="378" t="s">
        <v>66</v>
      </c>
      <c r="AG5" s="379"/>
      <c r="AH5" s="155"/>
      <c r="AI5" s="378" t="s">
        <v>186</v>
      </c>
      <c r="AJ5" s="379"/>
      <c r="AK5" s="155"/>
      <c r="AL5" s="378" t="s">
        <v>183</v>
      </c>
      <c r="AM5" s="379"/>
      <c r="AN5" s="155"/>
      <c r="AO5" s="378" t="s">
        <v>63</v>
      </c>
      <c r="AP5" s="379"/>
      <c r="AQ5" s="156"/>
      <c r="AR5" s="378" t="s">
        <v>65</v>
      </c>
      <c r="AS5" s="379"/>
      <c r="AT5" s="164"/>
      <c r="AU5" s="378" t="s">
        <v>66</v>
      </c>
      <c r="AV5" s="379"/>
      <c r="AW5" s="168"/>
      <c r="AX5" s="378" t="s">
        <v>238</v>
      </c>
      <c r="AY5" s="379"/>
      <c r="BA5" s="376" t="s">
        <v>63</v>
      </c>
      <c r="BB5" s="377"/>
      <c r="BC5" s="164"/>
      <c r="BD5" s="378" t="s">
        <v>183</v>
      </c>
      <c r="BE5" s="379"/>
      <c r="BF5" s="168"/>
      <c r="BG5" s="378" t="s">
        <v>186</v>
      </c>
      <c r="BH5" s="379"/>
      <c r="BI5" s="157"/>
      <c r="BJ5" s="182"/>
      <c r="BK5" s="380" t="s">
        <v>63</v>
      </c>
      <c r="BL5" s="381"/>
      <c r="BM5" s="183"/>
      <c r="BN5" s="380"/>
      <c r="BO5" s="381"/>
      <c r="BP5" s="183"/>
      <c r="BQ5" s="380" t="s">
        <v>63</v>
      </c>
      <c r="BR5" s="381"/>
      <c r="BS5" s="154" t="str">
        <f t="shared" ref="BS5" si="0">IF(BQ5&gt;=3,"W",IF(ISBLANK(BQ5),0,"L"))</f>
        <v>W</v>
      </c>
      <c r="BT5" s="142"/>
      <c r="BU5" s="142"/>
      <c r="BV5" s="142"/>
      <c r="BW5" s="142"/>
    </row>
    <row r="6" spans="1:77">
      <c r="A6" s="184">
        <v>1</v>
      </c>
      <c r="B6" s="253" t="s">
        <v>126</v>
      </c>
      <c r="C6" s="251">
        <v>-32</v>
      </c>
      <c r="D6" s="330">
        <v>-35</v>
      </c>
      <c r="E6" s="353">
        <v>-36</v>
      </c>
      <c r="F6" s="209"/>
      <c r="G6" s="241"/>
      <c r="H6" s="186">
        <v>3</v>
      </c>
      <c r="I6" s="187">
        <v>1</v>
      </c>
      <c r="J6" s="155" t="str">
        <f t="shared" ref="J6:J14" si="1">IF(H6&gt;=3,"W",IF(ISBLANK(H6),0,"L"))</f>
        <v>W</v>
      </c>
      <c r="K6" s="188">
        <v>3</v>
      </c>
      <c r="L6" s="187">
        <v>0</v>
      </c>
      <c r="M6" s="155" t="str">
        <f t="shared" ref="M6:M14" si="2">IF(K6&gt;=3,"W",IF(ISBLANK(K6),0,"L"))</f>
        <v>W</v>
      </c>
      <c r="N6" s="188">
        <v>3</v>
      </c>
      <c r="O6" s="187">
        <v>0</v>
      </c>
      <c r="P6" s="155" t="str">
        <f t="shared" ref="P6:P14" si="3">IF(N6&gt;=3,"W",IF(ISBLANK(N6),0,"L"))</f>
        <v>W</v>
      </c>
      <c r="Q6" s="188">
        <v>3</v>
      </c>
      <c r="R6" s="187">
        <v>0</v>
      </c>
      <c r="S6" s="155" t="str">
        <f t="shared" ref="S6:S14" si="4">IF(Q6&gt;=3,"W",IF(ISBLANK(Q6),0,"L"))</f>
        <v>W</v>
      </c>
      <c r="T6" s="188">
        <v>3</v>
      </c>
      <c r="U6" s="187">
        <v>1</v>
      </c>
      <c r="V6" s="155" t="str">
        <f t="shared" ref="V6:V14" si="5">IF(T6&gt;=3,"W",IF(ISBLANK(T6),0,"L"))</f>
        <v>W</v>
      </c>
      <c r="W6" s="188">
        <v>3</v>
      </c>
      <c r="X6" s="187">
        <v>0</v>
      </c>
      <c r="Y6" s="155" t="str">
        <f t="shared" ref="Y6:Y14" si="6">IF(W6&gt;=3,"W",IF(ISBLANK(W6),0,"L"))</f>
        <v>W</v>
      </c>
      <c r="Z6" s="189">
        <v>3</v>
      </c>
      <c r="AA6" s="190">
        <v>2</v>
      </c>
      <c r="AB6" s="155" t="str">
        <f t="shared" ref="AB6:AB14" si="7">IF(Z6&gt;=3,"W",IF(ISBLANK(Z6),0,"L"))</f>
        <v>W</v>
      </c>
      <c r="AC6" s="191">
        <v>1</v>
      </c>
      <c r="AD6" s="190">
        <v>3</v>
      </c>
      <c r="AE6" s="155" t="str">
        <f t="shared" ref="AE6:AE14" si="8">IF(AC6&gt;=3,"W",IF(ISBLANK(AC6),0,"L"))</f>
        <v>L</v>
      </c>
      <c r="AF6" s="189">
        <v>3</v>
      </c>
      <c r="AG6" s="190">
        <v>0</v>
      </c>
      <c r="AH6" s="155" t="str">
        <f t="shared" ref="AH6:AH14" si="9">IF(AF6&gt;=3,"W",IF(ISBLANK(AF6),0,"L"))</f>
        <v>W</v>
      </c>
      <c r="AI6" s="189">
        <v>3</v>
      </c>
      <c r="AJ6" s="190">
        <v>1</v>
      </c>
      <c r="AK6" s="155" t="str">
        <f t="shared" ref="AK6:AK14" si="10">IF(AI6&gt;=3,"W",IF(ISBLANK(AI6),0,"L"))</f>
        <v>W</v>
      </c>
      <c r="AL6" s="189">
        <v>0</v>
      </c>
      <c r="AM6" s="190">
        <v>3</v>
      </c>
      <c r="AN6" s="155" t="str">
        <f t="shared" ref="AN6:AN14" si="11">IF(AL6&gt;=3,"W",IF(ISBLANK(AL6),0,"L"))</f>
        <v>L</v>
      </c>
      <c r="AO6" s="189">
        <v>3</v>
      </c>
      <c r="AP6" s="190">
        <v>1</v>
      </c>
      <c r="AQ6" s="155" t="str">
        <f t="shared" ref="AQ6:AQ14" si="12">IF(AO6&gt;=3,"W",IF(ISBLANK(AO6),0,"L"))</f>
        <v>W</v>
      </c>
      <c r="AR6" s="189">
        <v>3</v>
      </c>
      <c r="AS6" s="190">
        <v>0</v>
      </c>
      <c r="AT6" s="155" t="str">
        <f t="shared" ref="AT6:AT14" si="13">IF(AR6&gt;=3,"W",IF(ISBLANK(AR6),0,"L"))</f>
        <v>W</v>
      </c>
      <c r="AU6" s="189">
        <v>1</v>
      </c>
      <c r="AV6" s="190">
        <v>3</v>
      </c>
      <c r="AW6" s="155" t="str">
        <f t="shared" ref="AW6:AW14" si="14">IF(AU6&gt;=3,"W",IF(ISBLANK(AU6),0,"L"))</f>
        <v>L</v>
      </c>
      <c r="AX6" s="189">
        <v>0</v>
      </c>
      <c r="AY6" s="190">
        <v>3</v>
      </c>
      <c r="AZ6" s="155" t="str">
        <f t="shared" ref="AZ6:AZ14" si="15">IF(AX6&gt;=3,"W",IF(ISBLANK(AX6),0,"L"))</f>
        <v>L</v>
      </c>
      <c r="BA6" s="188">
        <v>3</v>
      </c>
      <c r="BB6" s="187">
        <v>1</v>
      </c>
      <c r="BC6" s="155" t="str">
        <f t="shared" ref="BC6:BC14" si="16">IF(BA6&gt;=3,"W",IF(ISBLANK(BA6),0,"L"))</f>
        <v>W</v>
      </c>
      <c r="BD6" s="189">
        <v>1</v>
      </c>
      <c r="BE6" s="190">
        <v>3</v>
      </c>
      <c r="BF6" s="155" t="str">
        <f t="shared" ref="BF6:BF14" si="17">IF(BD6&gt;=3,"W",IF(ISBLANK(BD6),0,"L"))</f>
        <v>L</v>
      </c>
      <c r="BG6" s="189">
        <v>3</v>
      </c>
      <c r="BH6" s="190">
        <v>2</v>
      </c>
      <c r="BI6" s="155" t="str">
        <f t="shared" ref="BI6:BI14" si="18">IF(BG6&gt;=3,"W",IF(ISBLANK(BG6),0,"L"))</f>
        <v>W</v>
      </c>
      <c r="BJ6" s="221"/>
      <c r="BK6" s="193">
        <v>3</v>
      </c>
      <c r="BL6" s="194">
        <v>1</v>
      </c>
      <c r="BM6" s="155" t="str">
        <f t="shared" ref="BM6:BM14" si="19">IF(BK6&gt;=3,"W",IF(ISBLANK(BK6),0,"L"))</f>
        <v>W</v>
      </c>
      <c r="BN6" s="193"/>
      <c r="BO6" s="194"/>
      <c r="BP6" s="155">
        <f t="shared" ref="BP6:BP14" si="20">IF(BN6&gt;=3,"W",IF(ISBLANK(BN6),0,"L"))</f>
        <v>0</v>
      </c>
      <c r="BQ6" s="193">
        <v>3</v>
      </c>
      <c r="BR6" s="194">
        <v>2</v>
      </c>
      <c r="BS6" s="155" t="str">
        <f t="shared" ref="BS6:BS14" si="21">IF(BQ6&gt;=3,"W",IF(ISBLANK(BQ6),0,"L"))</f>
        <v>W</v>
      </c>
      <c r="BT6" s="142">
        <f t="shared" ref="BT6:BT14" si="22">COUNTIF(J6:BS6,"w")</f>
        <v>15</v>
      </c>
      <c r="BU6" s="142">
        <f t="shared" ref="BU6:BU14" si="23">COUNTIF(J6:BS6,"l")</f>
        <v>5</v>
      </c>
      <c r="BV6" s="142">
        <f t="shared" ref="BV6:BW14" si="24">H6+K6+N6+Q6+T6+W6+Z6+AC6+AF6+AI6+AL6+AO6+AR6+AU6+AX6+BA6+BD6+BG6+BK6+BN6+BQ6</f>
        <v>48</v>
      </c>
      <c r="BW6" s="142">
        <f t="shared" si="24"/>
        <v>27</v>
      </c>
      <c r="BX6" s="214">
        <f t="shared" ref="BX6:BX14" si="25">IF(BV6+BW6&gt;0,BV6/(BV6+BW6),IF(BV6+BW6=0,"0",0.5))</f>
        <v>0.64</v>
      </c>
      <c r="BY6" s="215">
        <f t="shared" ref="BY6:BY14" si="26">IF(BT6+BU6&gt;0,BT6/(BT6+BU6),IF(BT6+BU6=0,"0",0.5))</f>
        <v>0.75</v>
      </c>
    </row>
    <row r="7" spans="1:77" ht="18" customHeight="1">
      <c r="A7" s="229">
        <v>7</v>
      </c>
      <c r="B7" s="335" t="s">
        <v>222</v>
      </c>
      <c r="C7" s="304">
        <v>-25</v>
      </c>
      <c r="D7" s="225"/>
      <c r="E7" s="354"/>
      <c r="F7" s="340"/>
      <c r="G7" s="196"/>
      <c r="H7" s="186"/>
      <c r="I7" s="187"/>
      <c r="J7" s="155">
        <f t="shared" si="1"/>
        <v>0</v>
      </c>
      <c r="K7" s="188"/>
      <c r="L7" s="187"/>
      <c r="M7" s="155">
        <f t="shared" si="2"/>
        <v>0</v>
      </c>
      <c r="N7" s="188"/>
      <c r="O7" s="187"/>
      <c r="P7" s="155">
        <f t="shared" si="3"/>
        <v>0</v>
      </c>
      <c r="Q7" s="188"/>
      <c r="R7" s="187"/>
      <c r="S7" s="155">
        <f t="shared" si="4"/>
        <v>0</v>
      </c>
      <c r="T7" s="188"/>
      <c r="U7" s="187"/>
      <c r="V7" s="155">
        <f t="shared" si="5"/>
        <v>0</v>
      </c>
      <c r="W7" s="188"/>
      <c r="X7" s="187"/>
      <c r="Y7" s="155">
        <f t="shared" si="6"/>
        <v>0</v>
      </c>
      <c r="Z7" s="189"/>
      <c r="AA7" s="190"/>
      <c r="AB7" s="155">
        <f t="shared" si="7"/>
        <v>0</v>
      </c>
      <c r="AC7" s="191"/>
      <c r="AD7" s="190"/>
      <c r="AE7" s="155">
        <f t="shared" si="8"/>
        <v>0</v>
      </c>
      <c r="AF7" s="189"/>
      <c r="AG7" s="190"/>
      <c r="AH7" s="155">
        <f t="shared" si="9"/>
        <v>0</v>
      </c>
      <c r="AI7" s="189">
        <v>3</v>
      </c>
      <c r="AJ7" s="190">
        <v>2</v>
      </c>
      <c r="AK7" s="155" t="str">
        <f t="shared" si="10"/>
        <v>W</v>
      </c>
      <c r="AL7" s="189"/>
      <c r="AM7" s="190"/>
      <c r="AN7" s="155">
        <f t="shared" si="11"/>
        <v>0</v>
      </c>
      <c r="AO7" s="189"/>
      <c r="AP7" s="190"/>
      <c r="AQ7" s="155">
        <f t="shared" si="12"/>
        <v>0</v>
      </c>
      <c r="AR7" s="189"/>
      <c r="AS7" s="190"/>
      <c r="AT7" s="155">
        <f t="shared" si="13"/>
        <v>0</v>
      </c>
      <c r="AU7" s="189"/>
      <c r="AV7" s="190"/>
      <c r="AW7" s="155">
        <f t="shared" si="14"/>
        <v>0</v>
      </c>
      <c r="AX7" s="189"/>
      <c r="AY7" s="190"/>
      <c r="AZ7" s="155">
        <f t="shared" si="15"/>
        <v>0</v>
      </c>
      <c r="BA7" s="188"/>
      <c r="BB7" s="187"/>
      <c r="BC7" s="155">
        <f t="shared" si="16"/>
        <v>0</v>
      </c>
      <c r="BD7" s="189"/>
      <c r="BE7" s="190"/>
      <c r="BF7" s="155">
        <f t="shared" si="17"/>
        <v>0</v>
      </c>
      <c r="BG7" s="189"/>
      <c r="BH7" s="190"/>
      <c r="BI7" s="155">
        <f t="shared" si="18"/>
        <v>0</v>
      </c>
      <c r="BJ7" s="192"/>
      <c r="BK7" s="193"/>
      <c r="BL7" s="194"/>
      <c r="BM7" s="155">
        <f t="shared" si="19"/>
        <v>0</v>
      </c>
      <c r="BN7" s="193"/>
      <c r="BO7" s="194"/>
      <c r="BP7" s="155">
        <f t="shared" si="20"/>
        <v>0</v>
      </c>
      <c r="BQ7" s="193"/>
      <c r="BR7" s="194"/>
      <c r="BS7" s="155">
        <f t="shared" si="21"/>
        <v>0</v>
      </c>
      <c r="BT7" s="142">
        <f t="shared" si="22"/>
        <v>1</v>
      </c>
      <c r="BU7" s="142">
        <f t="shared" si="23"/>
        <v>0</v>
      </c>
      <c r="BV7" s="142">
        <f t="shared" si="24"/>
        <v>3</v>
      </c>
      <c r="BW7" s="142">
        <f t="shared" si="24"/>
        <v>2</v>
      </c>
      <c r="BX7" s="214">
        <f t="shared" si="25"/>
        <v>0.6</v>
      </c>
      <c r="BY7" s="215">
        <f t="shared" si="26"/>
        <v>1</v>
      </c>
    </row>
    <row r="8" spans="1:77" ht="18.75" customHeight="1">
      <c r="A8" s="184"/>
      <c r="B8" s="321" t="s">
        <v>229</v>
      </c>
      <c r="C8" s="235">
        <v>-18</v>
      </c>
      <c r="D8" s="330"/>
      <c r="E8" s="353"/>
      <c r="F8" s="226"/>
      <c r="G8" s="227"/>
      <c r="H8" s="186"/>
      <c r="I8" s="187"/>
      <c r="J8" s="155">
        <f t="shared" ref="J8" si="27">IF(H8&gt;=3,"W",IF(ISBLANK(H8),0,"L"))</f>
        <v>0</v>
      </c>
      <c r="K8" s="188"/>
      <c r="L8" s="187"/>
      <c r="M8" s="155">
        <f t="shared" ref="M8" si="28">IF(K8&gt;=3,"W",IF(ISBLANK(K8),0,"L"))</f>
        <v>0</v>
      </c>
      <c r="N8" s="188"/>
      <c r="O8" s="187"/>
      <c r="P8" s="155">
        <f t="shared" ref="P8" si="29">IF(N8&gt;=3,"W",IF(ISBLANK(N8),0,"L"))</f>
        <v>0</v>
      </c>
      <c r="Q8" s="188"/>
      <c r="R8" s="187"/>
      <c r="S8" s="155">
        <f t="shared" ref="S8" si="30">IF(Q8&gt;=3,"W",IF(ISBLANK(Q8),0,"L"))</f>
        <v>0</v>
      </c>
      <c r="T8" s="188"/>
      <c r="U8" s="187"/>
      <c r="V8" s="155">
        <f t="shared" ref="V8" si="31">IF(T8&gt;=3,"W",IF(ISBLANK(T8),0,"L"))</f>
        <v>0</v>
      </c>
      <c r="W8" s="188"/>
      <c r="X8" s="187"/>
      <c r="Y8" s="155">
        <f t="shared" ref="Y8" si="32">IF(W8&gt;=3,"W",IF(ISBLANK(W8),0,"L"))</f>
        <v>0</v>
      </c>
      <c r="Z8" s="189"/>
      <c r="AA8" s="190"/>
      <c r="AB8" s="155">
        <f t="shared" ref="AB8" si="33">IF(Z8&gt;=3,"W",IF(ISBLANK(Z8),0,"L"))</f>
        <v>0</v>
      </c>
      <c r="AC8" s="191"/>
      <c r="AD8" s="190"/>
      <c r="AE8" s="155">
        <f t="shared" ref="AE8" si="34">IF(AC8&gt;=3,"W",IF(ISBLANK(AC8),0,"L"))</f>
        <v>0</v>
      </c>
      <c r="AF8" s="189"/>
      <c r="AG8" s="190"/>
      <c r="AH8" s="155">
        <f t="shared" ref="AH8" si="35">IF(AF8&gt;=3,"W",IF(ISBLANK(AF8),0,"L"))</f>
        <v>0</v>
      </c>
      <c r="AI8" s="189"/>
      <c r="AJ8" s="190"/>
      <c r="AK8" s="155">
        <f t="shared" ref="AK8" si="36">IF(AI8&gt;=3,"W",IF(ISBLANK(AI8),0,"L"))</f>
        <v>0</v>
      </c>
      <c r="AL8" s="189">
        <v>2</v>
      </c>
      <c r="AM8" s="190">
        <v>3</v>
      </c>
      <c r="AN8" s="155" t="str">
        <f t="shared" ref="AN8" si="37">IF(AL8&gt;=3,"W",IF(ISBLANK(AL8),0,"L"))</f>
        <v>L</v>
      </c>
      <c r="AO8" s="189"/>
      <c r="AP8" s="190"/>
      <c r="AQ8" s="155">
        <f t="shared" ref="AQ8" si="38">IF(AO8&gt;=3,"W",IF(ISBLANK(AO8),0,"L"))</f>
        <v>0</v>
      </c>
      <c r="AR8" s="189"/>
      <c r="AS8" s="190"/>
      <c r="AT8" s="155">
        <f t="shared" ref="AT8" si="39">IF(AR8&gt;=3,"W",IF(ISBLANK(AR8),0,"L"))</f>
        <v>0</v>
      </c>
      <c r="AU8" s="189"/>
      <c r="AV8" s="190"/>
      <c r="AW8" s="155">
        <f t="shared" ref="AW8" si="40">IF(AU8&gt;=3,"W",IF(ISBLANK(AU8),0,"L"))</f>
        <v>0</v>
      </c>
      <c r="AX8" s="189"/>
      <c r="AY8" s="190"/>
      <c r="AZ8" s="155">
        <f t="shared" ref="AZ8" si="41">IF(AX8&gt;=3,"W",IF(ISBLANK(AX8),0,"L"))</f>
        <v>0</v>
      </c>
      <c r="BA8" s="188"/>
      <c r="BB8" s="187"/>
      <c r="BC8" s="155">
        <f t="shared" ref="BC8" si="42">IF(BA8&gt;=3,"W",IF(ISBLANK(BA8),0,"L"))</f>
        <v>0</v>
      </c>
      <c r="BD8" s="189"/>
      <c r="BE8" s="190"/>
      <c r="BF8" s="155">
        <f t="shared" ref="BF8" si="43">IF(BD8&gt;=3,"W",IF(ISBLANK(BD8),0,"L"))</f>
        <v>0</v>
      </c>
      <c r="BG8" s="189"/>
      <c r="BH8" s="190"/>
      <c r="BI8" s="155">
        <f t="shared" ref="BI8" si="44">IF(BG8&gt;=3,"W",IF(ISBLANK(BG8),0,"L"))</f>
        <v>0</v>
      </c>
      <c r="BJ8" s="352"/>
      <c r="BK8" s="193"/>
      <c r="BL8" s="194"/>
      <c r="BM8" s="155">
        <f t="shared" ref="BM8" si="45">IF(BK8&gt;=3,"W",IF(ISBLANK(BK8),0,"L"))</f>
        <v>0</v>
      </c>
      <c r="BN8" s="193"/>
      <c r="BO8" s="194"/>
      <c r="BP8" s="155">
        <f t="shared" ref="BP8" si="46">IF(BN8&gt;=3,"W",IF(ISBLANK(BN8),0,"L"))</f>
        <v>0</v>
      </c>
      <c r="BQ8" s="193"/>
      <c r="BR8" s="194"/>
      <c r="BS8" s="155">
        <f t="shared" ref="BS8" si="47">IF(BQ8&gt;=3,"W",IF(ISBLANK(BQ8),0,"L"))</f>
        <v>0</v>
      </c>
      <c r="BT8" s="142">
        <f t="shared" ref="BT8" si="48">COUNTIF(J8:BS8,"w")</f>
        <v>0</v>
      </c>
      <c r="BU8" s="142">
        <f t="shared" ref="BU8" si="49">COUNTIF(J8:BS8,"l")</f>
        <v>1</v>
      </c>
      <c r="BV8" s="142">
        <f t="shared" ref="BV8" si="50">H8+K8+N8+Q8+T8+W8+Z8+AC8+AF8+AI8+AL8+AO8+AR8+AU8+AX8+BA8+BD8+BG8+BK8+BN8+BQ8</f>
        <v>2</v>
      </c>
      <c r="BW8" s="142">
        <f t="shared" ref="BW8" si="51">I8+L8+O8+R8+U8+X8+AA8+AD8+AG8+AJ8+AM8+AP8+AS8+AV8+AY8+BB8+BE8+BH8+BL8+BO8+BR8</f>
        <v>3</v>
      </c>
      <c r="BX8" s="214">
        <f t="shared" ref="BX8" si="52">IF(BV8+BW8&gt;0,BV8/(BV8+BW8),IF(BV8+BW8=0,"0",0.5))</f>
        <v>0.4</v>
      </c>
      <c r="BY8" s="215">
        <f t="shared" ref="BY8" si="53">IF(BT8+BU8&gt;0,BT8/(BT8+BU8),IF(BT8+BU8=0,"0",0.5))</f>
        <v>0</v>
      </c>
    </row>
    <row r="9" spans="1:77" ht="16.5" customHeight="1">
      <c r="A9" s="195">
        <v>2</v>
      </c>
      <c r="B9" s="245" t="s">
        <v>133</v>
      </c>
      <c r="C9" s="251">
        <v>-20</v>
      </c>
      <c r="D9" s="331"/>
      <c r="E9" s="355">
        <v>-17</v>
      </c>
      <c r="F9" s="225"/>
      <c r="G9" s="243"/>
      <c r="H9" s="186">
        <v>3</v>
      </c>
      <c r="I9" s="187">
        <v>1</v>
      </c>
      <c r="J9" s="155" t="str">
        <f t="shared" si="1"/>
        <v>W</v>
      </c>
      <c r="K9" s="188">
        <v>0</v>
      </c>
      <c r="L9" s="187">
        <v>3</v>
      </c>
      <c r="M9" s="155" t="str">
        <f t="shared" si="2"/>
        <v>L</v>
      </c>
      <c r="N9" s="188">
        <v>3</v>
      </c>
      <c r="O9" s="187">
        <v>2</v>
      </c>
      <c r="P9" s="155" t="str">
        <f t="shared" si="3"/>
        <v>W</v>
      </c>
      <c r="Q9" s="188">
        <v>2</v>
      </c>
      <c r="R9" s="187">
        <v>3</v>
      </c>
      <c r="S9" s="155" t="str">
        <f t="shared" si="4"/>
        <v>L</v>
      </c>
      <c r="T9" s="188"/>
      <c r="U9" s="187"/>
      <c r="V9" s="155">
        <f t="shared" si="5"/>
        <v>0</v>
      </c>
      <c r="W9" s="188">
        <v>2</v>
      </c>
      <c r="X9" s="187">
        <v>3</v>
      </c>
      <c r="Y9" s="155" t="str">
        <f t="shared" si="6"/>
        <v>L</v>
      </c>
      <c r="Z9" s="189">
        <v>1</v>
      </c>
      <c r="AA9" s="190">
        <v>3</v>
      </c>
      <c r="AB9" s="155" t="str">
        <f t="shared" si="7"/>
        <v>L</v>
      </c>
      <c r="AC9" s="191"/>
      <c r="AD9" s="190"/>
      <c r="AE9" s="155">
        <f t="shared" si="8"/>
        <v>0</v>
      </c>
      <c r="AF9" s="189">
        <v>0</v>
      </c>
      <c r="AG9" s="190">
        <v>3</v>
      </c>
      <c r="AH9" s="155" t="str">
        <f t="shared" si="9"/>
        <v>L</v>
      </c>
      <c r="AI9" s="189"/>
      <c r="AJ9" s="190"/>
      <c r="AK9" s="155">
        <f t="shared" si="10"/>
        <v>0</v>
      </c>
      <c r="AL9" s="189"/>
      <c r="AM9" s="190"/>
      <c r="AN9" s="155">
        <f t="shared" si="11"/>
        <v>0</v>
      </c>
      <c r="AO9" s="189"/>
      <c r="AP9" s="190"/>
      <c r="AQ9" s="155">
        <f t="shared" si="12"/>
        <v>0</v>
      </c>
      <c r="AR9" s="189"/>
      <c r="AS9" s="190"/>
      <c r="AT9" s="155">
        <f t="shared" si="13"/>
        <v>0</v>
      </c>
      <c r="AU9" s="189"/>
      <c r="AV9" s="190"/>
      <c r="AW9" s="155">
        <f t="shared" si="14"/>
        <v>0</v>
      </c>
      <c r="AX9" s="189"/>
      <c r="AY9" s="190"/>
      <c r="AZ9" s="155">
        <f t="shared" si="15"/>
        <v>0</v>
      </c>
      <c r="BA9" s="188"/>
      <c r="BB9" s="187"/>
      <c r="BC9" s="155">
        <f t="shared" si="16"/>
        <v>0</v>
      </c>
      <c r="BD9" s="189"/>
      <c r="BE9" s="190"/>
      <c r="BF9" s="155">
        <f t="shared" si="17"/>
        <v>0</v>
      </c>
      <c r="BG9" s="189"/>
      <c r="BH9" s="190"/>
      <c r="BI9" s="155">
        <f t="shared" si="18"/>
        <v>0</v>
      </c>
      <c r="BJ9" s="192"/>
      <c r="BK9" s="193"/>
      <c r="BL9" s="194"/>
      <c r="BM9" s="155">
        <f t="shared" si="19"/>
        <v>0</v>
      </c>
      <c r="BN9" s="193"/>
      <c r="BO9" s="194"/>
      <c r="BP9" s="155">
        <f t="shared" si="20"/>
        <v>0</v>
      </c>
      <c r="BQ9" s="193"/>
      <c r="BR9" s="194"/>
      <c r="BS9" s="155">
        <f t="shared" si="21"/>
        <v>0</v>
      </c>
      <c r="BT9" s="142">
        <f t="shared" si="22"/>
        <v>2</v>
      </c>
      <c r="BU9" s="142">
        <f t="shared" si="23"/>
        <v>5</v>
      </c>
      <c r="BV9" s="142">
        <f t="shared" si="24"/>
        <v>11</v>
      </c>
      <c r="BW9" s="142">
        <f t="shared" si="24"/>
        <v>18</v>
      </c>
      <c r="BX9" s="214">
        <f t="shared" si="25"/>
        <v>0.37931034482758619</v>
      </c>
      <c r="BY9" s="215">
        <f t="shared" si="26"/>
        <v>0.2857142857142857</v>
      </c>
    </row>
    <row r="10" spans="1:77" ht="16.5" customHeight="1">
      <c r="A10" s="230">
        <v>3</v>
      </c>
      <c r="B10" s="254" t="s">
        <v>150</v>
      </c>
      <c r="C10" s="251">
        <v>-15</v>
      </c>
      <c r="D10" s="330">
        <v>-17</v>
      </c>
      <c r="E10" s="353"/>
      <c r="F10" s="209"/>
      <c r="G10" s="241"/>
      <c r="H10" s="186"/>
      <c r="I10" s="187"/>
      <c r="J10" s="155">
        <f t="shared" si="1"/>
        <v>0</v>
      </c>
      <c r="K10" s="188">
        <v>3</v>
      </c>
      <c r="L10" s="187">
        <v>2</v>
      </c>
      <c r="M10" s="155" t="str">
        <f t="shared" si="2"/>
        <v>W</v>
      </c>
      <c r="N10" s="188">
        <v>3</v>
      </c>
      <c r="O10" s="187">
        <v>0</v>
      </c>
      <c r="P10" s="155" t="str">
        <f t="shared" si="3"/>
        <v>W</v>
      </c>
      <c r="Q10" s="188">
        <v>3</v>
      </c>
      <c r="R10" s="187">
        <v>1</v>
      </c>
      <c r="S10" s="155" t="str">
        <f t="shared" si="4"/>
        <v>W</v>
      </c>
      <c r="T10" s="188"/>
      <c r="U10" s="187"/>
      <c r="V10" s="155">
        <f t="shared" si="5"/>
        <v>0</v>
      </c>
      <c r="W10" s="188"/>
      <c r="X10" s="187"/>
      <c r="Y10" s="155">
        <f t="shared" si="6"/>
        <v>0</v>
      </c>
      <c r="Z10" s="189"/>
      <c r="AA10" s="190"/>
      <c r="AB10" s="155">
        <f t="shared" si="7"/>
        <v>0</v>
      </c>
      <c r="AC10" s="191">
        <v>3</v>
      </c>
      <c r="AD10" s="190">
        <v>1</v>
      </c>
      <c r="AE10" s="155" t="str">
        <f t="shared" si="8"/>
        <v>W</v>
      </c>
      <c r="AF10" s="189">
        <v>3</v>
      </c>
      <c r="AG10" s="190">
        <v>2</v>
      </c>
      <c r="AH10" s="155" t="str">
        <f t="shared" si="9"/>
        <v>W</v>
      </c>
      <c r="AI10" s="189"/>
      <c r="AJ10" s="190"/>
      <c r="AK10" s="155">
        <f t="shared" si="10"/>
        <v>0</v>
      </c>
      <c r="AL10" s="189"/>
      <c r="AM10" s="190"/>
      <c r="AN10" s="155">
        <f t="shared" si="11"/>
        <v>0</v>
      </c>
      <c r="AO10" s="189"/>
      <c r="AP10" s="190"/>
      <c r="AQ10" s="155">
        <f t="shared" si="12"/>
        <v>0</v>
      </c>
      <c r="AR10" s="189">
        <v>3</v>
      </c>
      <c r="AS10" s="190">
        <v>2</v>
      </c>
      <c r="AT10" s="155" t="str">
        <f t="shared" si="13"/>
        <v>W</v>
      </c>
      <c r="AU10" s="189">
        <v>3</v>
      </c>
      <c r="AV10" s="190">
        <v>1</v>
      </c>
      <c r="AW10" s="155" t="str">
        <f t="shared" si="14"/>
        <v>W</v>
      </c>
      <c r="AX10" s="189"/>
      <c r="AY10" s="190"/>
      <c r="AZ10" s="155">
        <f t="shared" si="15"/>
        <v>0</v>
      </c>
      <c r="BA10" s="188">
        <v>1</v>
      </c>
      <c r="BB10" s="187">
        <v>3</v>
      </c>
      <c r="BC10" s="155" t="str">
        <f t="shared" si="16"/>
        <v>L</v>
      </c>
      <c r="BD10" s="189">
        <v>3</v>
      </c>
      <c r="BE10" s="190">
        <v>0</v>
      </c>
      <c r="BF10" s="155" t="str">
        <f t="shared" si="17"/>
        <v>W</v>
      </c>
      <c r="BG10" s="189"/>
      <c r="BH10" s="190"/>
      <c r="BI10" s="155">
        <f t="shared" si="18"/>
        <v>0</v>
      </c>
      <c r="BJ10" s="192"/>
      <c r="BK10" s="193">
        <v>2</v>
      </c>
      <c r="BL10" s="194">
        <v>3</v>
      </c>
      <c r="BM10" s="155" t="str">
        <f t="shared" si="19"/>
        <v>L</v>
      </c>
      <c r="BN10" s="193"/>
      <c r="BO10" s="194"/>
      <c r="BP10" s="155">
        <f t="shared" si="20"/>
        <v>0</v>
      </c>
      <c r="BQ10" s="193">
        <v>1</v>
      </c>
      <c r="BR10" s="194">
        <v>3</v>
      </c>
      <c r="BS10" s="155" t="str">
        <f t="shared" si="21"/>
        <v>L</v>
      </c>
      <c r="BT10" s="142">
        <f t="shared" si="22"/>
        <v>8</v>
      </c>
      <c r="BU10" s="142">
        <f t="shared" si="23"/>
        <v>3</v>
      </c>
      <c r="BV10" s="142">
        <f t="shared" si="24"/>
        <v>28</v>
      </c>
      <c r="BW10" s="142">
        <f t="shared" si="24"/>
        <v>18</v>
      </c>
      <c r="BX10" s="214">
        <f t="shared" si="25"/>
        <v>0.60869565217391308</v>
      </c>
      <c r="BY10" s="215">
        <f t="shared" si="26"/>
        <v>0.72727272727272729</v>
      </c>
    </row>
    <row r="11" spans="1:77" ht="18.75" customHeight="1">
      <c r="A11" s="184"/>
      <c r="B11" s="321" t="s">
        <v>182</v>
      </c>
      <c r="C11" s="235">
        <v>-16</v>
      </c>
      <c r="D11" s="330"/>
      <c r="E11" s="353"/>
      <c r="F11" s="226"/>
      <c r="G11" s="227"/>
      <c r="H11" s="186"/>
      <c r="I11" s="187"/>
      <c r="J11" s="155">
        <f t="shared" si="1"/>
        <v>0</v>
      </c>
      <c r="K11" s="188"/>
      <c r="L11" s="187"/>
      <c r="M11" s="155">
        <f t="shared" si="2"/>
        <v>0</v>
      </c>
      <c r="N11" s="188"/>
      <c r="O11" s="187"/>
      <c r="P11" s="155">
        <f t="shared" si="3"/>
        <v>0</v>
      </c>
      <c r="Q11" s="188"/>
      <c r="R11" s="187"/>
      <c r="S11" s="155">
        <f t="shared" si="4"/>
        <v>0</v>
      </c>
      <c r="T11" s="188">
        <v>2</v>
      </c>
      <c r="U11" s="187">
        <v>3</v>
      </c>
      <c r="V11" s="155" t="str">
        <f t="shared" si="5"/>
        <v>L</v>
      </c>
      <c r="W11" s="188"/>
      <c r="X11" s="187"/>
      <c r="Y11" s="155">
        <f t="shared" si="6"/>
        <v>0</v>
      </c>
      <c r="Z11" s="189"/>
      <c r="AA11" s="190"/>
      <c r="AB11" s="155">
        <f t="shared" si="7"/>
        <v>0</v>
      </c>
      <c r="AC11" s="191"/>
      <c r="AD11" s="190"/>
      <c r="AE11" s="155">
        <f t="shared" si="8"/>
        <v>0</v>
      </c>
      <c r="AF11" s="189"/>
      <c r="AG11" s="190"/>
      <c r="AH11" s="155">
        <f t="shared" si="9"/>
        <v>0</v>
      </c>
      <c r="AI11" s="189"/>
      <c r="AJ11" s="190"/>
      <c r="AK11" s="155">
        <f t="shared" si="10"/>
        <v>0</v>
      </c>
      <c r="AL11" s="189"/>
      <c r="AM11" s="190"/>
      <c r="AN11" s="155">
        <f t="shared" si="11"/>
        <v>0</v>
      </c>
      <c r="AO11" s="189"/>
      <c r="AP11" s="190"/>
      <c r="AQ11" s="155">
        <f t="shared" si="12"/>
        <v>0</v>
      </c>
      <c r="AR11" s="189"/>
      <c r="AS11" s="190"/>
      <c r="AT11" s="155">
        <f t="shared" si="13"/>
        <v>0</v>
      </c>
      <c r="AU11" s="189"/>
      <c r="AV11" s="190"/>
      <c r="AW11" s="155">
        <f t="shared" si="14"/>
        <v>0</v>
      </c>
      <c r="AX11" s="189"/>
      <c r="AY11" s="190"/>
      <c r="AZ11" s="155">
        <f t="shared" si="15"/>
        <v>0</v>
      </c>
      <c r="BA11" s="188"/>
      <c r="BB11" s="187"/>
      <c r="BC11" s="155">
        <f t="shared" si="16"/>
        <v>0</v>
      </c>
      <c r="BD11" s="189"/>
      <c r="BE11" s="190"/>
      <c r="BF11" s="155">
        <f t="shared" si="17"/>
        <v>0</v>
      </c>
      <c r="BG11" s="189"/>
      <c r="BH11" s="190"/>
      <c r="BI11" s="155">
        <f t="shared" si="18"/>
        <v>0</v>
      </c>
      <c r="BJ11" s="346"/>
      <c r="BK11" s="193"/>
      <c r="BL11" s="194"/>
      <c r="BM11" s="155">
        <f t="shared" si="19"/>
        <v>0</v>
      </c>
      <c r="BN11" s="193"/>
      <c r="BO11" s="194"/>
      <c r="BP11" s="155">
        <f t="shared" si="20"/>
        <v>0</v>
      </c>
      <c r="BQ11" s="193"/>
      <c r="BR11" s="194"/>
      <c r="BS11" s="155">
        <f t="shared" si="21"/>
        <v>0</v>
      </c>
      <c r="BT11" s="142">
        <f t="shared" si="22"/>
        <v>0</v>
      </c>
      <c r="BU11" s="142">
        <f t="shared" si="23"/>
        <v>1</v>
      </c>
      <c r="BV11" s="142">
        <f t="shared" si="24"/>
        <v>2</v>
      </c>
      <c r="BW11" s="142">
        <f t="shared" si="24"/>
        <v>3</v>
      </c>
      <c r="BX11" s="214">
        <f t="shared" si="25"/>
        <v>0.4</v>
      </c>
      <c r="BY11" s="215">
        <f t="shared" si="26"/>
        <v>0</v>
      </c>
    </row>
    <row r="12" spans="1:77">
      <c r="A12" s="184">
        <v>3</v>
      </c>
      <c r="B12" s="333" t="s">
        <v>206</v>
      </c>
      <c r="C12" s="332">
        <v>-12</v>
      </c>
      <c r="D12" s="226"/>
      <c r="E12" s="356">
        <v>-11</v>
      </c>
      <c r="F12" s="226"/>
      <c r="G12" s="227"/>
      <c r="H12" s="186"/>
      <c r="I12" s="187"/>
      <c r="J12" s="155">
        <f t="shared" si="1"/>
        <v>0</v>
      </c>
      <c r="K12" s="188"/>
      <c r="L12" s="187"/>
      <c r="M12" s="155">
        <f t="shared" si="2"/>
        <v>0</v>
      </c>
      <c r="N12" s="188"/>
      <c r="O12" s="187"/>
      <c r="P12" s="155">
        <f t="shared" si="3"/>
        <v>0</v>
      </c>
      <c r="Q12" s="188"/>
      <c r="R12" s="187"/>
      <c r="S12" s="155">
        <f t="shared" si="4"/>
        <v>0</v>
      </c>
      <c r="T12" s="188"/>
      <c r="U12" s="187"/>
      <c r="V12" s="155">
        <f t="shared" si="5"/>
        <v>0</v>
      </c>
      <c r="W12" s="188">
        <v>3</v>
      </c>
      <c r="X12" s="187">
        <v>2</v>
      </c>
      <c r="Y12" s="155" t="str">
        <f t="shared" si="6"/>
        <v>W</v>
      </c>
      <c r="Z12" s="189"/>
      <c r="AA12" s="190"/>
      <c r="AB12" s="155">
        <f t="shared" si="7"/>
        <v>0</v>
      </c>
      <c r="AC12" s="191">
        <v>1</v>
      </c>
      <c r="AD12" s="190">
        <v>3</v>
      </c>
      <c r="AE12" s="155" t="str">
        <f t="shared" si="8"/>
        <v>L</v>
      </c>
      <c r="AF12" s="189"/>
      <c r="AG12" s="190"/>
      <c r="AH12" s="155">
        <f t="shared" si="9"/>
        <v>0</v>
      </c>
      <c r="AI12" s="189"/>
      <c r="AJ12" s="190"/>
      <c r="AK12" s="155">
        <f t="shared" si="10"/>
        <v>0</v>
      </c>
      <c r="AL12" s="189"/>
      <c r="AM12" s="190"/>
      <c r="AN12" s="155">
        <f t="shared" si="11"/>
        <v>0</v>
      </c>
      <c r="AO12" s="189">
        <v>3</v>
      </c>
      <c r="AP12" s="190">
        <v>2</v>
      </c>
      <c r="AQ12" s="155" t="str">
        <f t="shared" si="12"/>
        <v>W</v>
      </c>
      <c r="AR12" s="189"/>
      <c r="AS12" s="190"/>
      <c r="AT12" s="155">
        <f t="shared" si="13"/>
        <v>0</v>
      </c>
      <c r="AU12" s="189">
        <v>1</v>
      </c>
      <c r="AV12" s="190">
        <v>3</v>
      </c>
      <c r="AW12" s="155" t="str">
        <f t="shared" si="14"/>
        <v>L</v>
      </c>
      <c r="AX12" s="189"/>
      <c r="AY12" s="190"/>
      <c r="AZ12" s="155">
        <f t="shared" si="15"/>
        <v>0</v>
      </c>
      <c r="BA12" s="188">
        <v>3</v>
      </c>
      <c r="BB12" s="187">
        <v>2</v>
      </c>
      <c r="BC12" s="155" t="str">
        <f t="shared" si="16"/>
        <v>W</v>
      </c>
      <c r="BD12" s="189">
        <v>3</v>
      </c>
      <c r="BE12" s="190">
        <v>0</v>
      </c>
      <c r="BF12" s="155" t="str">
        <f t="shared" si="17"/>
        <v>W</v>
      </c>
      <c r="BG12" s="189">
        <v>0</v>
      </c>
      <c r="BH12" s="190">
        <v>3</v>
      </c>
      <c r="BI12" s="155" t="str">
        <f t="shared" si="18"/>
        <v>L</v>
      </c>
      <c r="BJ12" s="192"/>
      <c r="BK12" s="193"/>
      <c r="BL12" s="194"/>
      <c r="BM12" s="155">
        <f t="shared" si="19"/>
        <v>0</v>
      </c>
      <c r="BN12" s="193"/>
      <c r="BO12" s="194"/>
      <c r="BP12" s="155">
        <f t="shared" si="20"/>
        <v>0</v>
      </c>
      <c r="BQ12" s="193">
        <v>3</v>
      </c>
      <c r="BR12" s="194">
        <v>1</v>
      </c>
      <c r="BS12" s="155" t="str">
        <f t="shared" si="21"/>
        <v>W</v>
      </c>
      <c r="BT12" s="142">
        <f t="shared" si="22"/>
        <v>5</v>
      </c>
      <c r="BU12" s="142">
        <f t="shared" si="23"/>
        <v>3</v>
      </c>
      <c r="BV12" s="142">
        <f t="shared" si="24"/>
        <v>17</v>
      </c>
      <c r="BW12" s="142">
        <f t="shared" si="24"/>
        <v>16</v>
      </c>
      <c r="BX12" s="214">
        <f t="shared" si="25"/>
        <v>0.51515151515151514</v>
      </c>
      <c r="BY12" s="215">
        <f t="shared" si="26"/>
        <v>0.625</v>
      </c>
    </row>
    <row r="13" spans="1:77" ht="18.75">
      <c r="A13" s="230">
        <v>8</v>
      </c>
      <c r="B13" s="335" t="s">
        <v>223</v>
      </c>
      <c r="C13" s="236">
        <v>-12</v>
      </c>
      <c r="D13" s="142"/>
      <c r="E13" s="231"/>
      <c r="F13" s="143"/>
      <c r="G13" s="196"/>
      <c r="H13" s="186"/>
      <c r="I13" s="187"/>
      <c r="J13" s="155">
        <f t="shared" si="1"/>
        <v>0</v>
      </c>
      <c r="K13" s="188"/>
      <c r="L13" s="187"/>
      <c r="M13" s="155">
        <f t="shared" si="2"/>
        <v>0</v>
      </c>
      <c r="N13" s="188"/>
      <c r="O13" s="187"/>
      <c r="P13" s="155">
        <f t="shared" si="3"/>
        <v>0</v>
      </c>
      <c r="Q13" s="188"/>
      <c r="R13" s="187"/>
      <c r="S13" s="155">
        <f t="shared" si="4"/>
        <v>0</v>
      </c>
      <c r="T13" s="188"/>
      <c r="U13" s="187"/>
      <c r="V13" s="155">
        <f t="shared" si="5"/>
        <v>0</v>
      </c>
      <c r="W13" s="188"/>
      <c r="X13" s="187"/>
      <c r="Y13" s="155">
        <f t="shared" si="6"/>
        <v>0</v>
      </c>
      <c r="Z13" s="189"/>
      <c r="AA13" s="190"/>
      <c r="AB13" s="155">
        <f t="shared" si="7"/>
        <v>0</v>
      </c>
      <c r="AC13" s="191"/>
      <c r="AD13" s="190"/>
      <c r="AE13" s="155">
        <f t="shared" si="8"/>
        <v>0</v>
      </c>
      <c r="AF13" s="189"/>
      <c r="AG13" s="190"/>
      <c r="AH13" s="155">
        <f t="shared" si="9"/>
        <v>0</v>
      </c>
      <c r="AI13" s="189">
        <v>3</v>
      </c>
      <c r="AJ13" s="190">
        <v>1</v>
      </c>
      <c r="AK13" s="155" t="str">
        <f t="shared" si="10"/>
        <v>W</v>
      </c>
      <c r="AL13" s="189"/>
      <c r="AM13" s="190"/>
      <c r="AN13" s="155">
        <f t="shared" si="11"/>
        <v>0</v>
      </c>
      <c r="AO13" s="189"/>
      <c r="AP13" s="190"/>
      <c r="AQ13" s="155">
        <f t="shared" si="12"/>
        <v>0</v>
      </c>
      <c r="AR13" s="189"/>
      <c r="AS13" s="190"/>
      <c r="AT13" s="155">
        <f t="shared" si="13"/>
        <v>0</v>
      </c>
      <c r="AU13" s="189"/>
      <c r="AV13" s="190"/>
      <c r="AW13" s="155">
        <f t="shared" si="14"/>
        <v>0</v>
      </c>
      <c r="AX13" s="189">
        <v>0</v>
      </c>
      <c r="AY13" s="190">
        <v>3</v>
      </c>
      <c r="AZ13" s="155" t="str">
        <f t="shared" si="15"/>
        <v>L</v>
      </c>
      <c r="BA13" s="188"/>
      <c r="BB13" s="187"/>
      <c r="BC13" s="155">
        <f t="shared" si="16"/>
        <v>0</v>
      </c>
      <c r="BD13" s="189"/>
      <c r="BE13" s="190"/>
      <c r="BF13" s="155">
        <f t="shared" si="17"/>
        <v>0</v>
      </c>
      <c r="BG13" s="189"/>
      <c r="BH13" s="190"/>
      <c r="BI13" s="155">
        <f t="shared" si="18"/>
        <v>0</v>
      </c>
      <c r="BJ13" s="192"/>
      <c r="BK13" s="193"/>
      <c r="BL13" s="194"/>
      <c r="BM13" s="155">
        <f t="shared" si="19"/>
        <v>0</v>
      </c>
      <c r="BN13" s="193"/>
      <c r="BO13" s="194"/>
      <c r="BP13" s="155">
        <f t="shared" si="20"/>
        <v>0</v>
      </c>
      <c r="BQ13" s="193"/>
      <c r="BR13" s="194"/>
      <c r="BS13" s="155">
        <f t="shared" si="21"/>
        <v>0</v>
      </c>
      <c r="BT13" s="142">
        <f t="shared" si="22"/>
        <v>1</v>
      </c>
      <c r="BU13" s="142">
        <f t="shared" si="23"/>
        <v>1</v>
      </c>
      <c r="BV13" s="142">
        <f t="shared" si="24"/>
        <v>3</v>
      </c>
      <c r="BW13" s="142">
        <f t="shared" si="24"/>
        <v>4</v>
      </c>
      <c r="BX13" s="214">
        <f t="shared" si="25"/>
        <v>0.42857142857142855</v>
      </c>
      <c r="BY13" s="215">
        <f t="shared" si="26"/>
        <v>0.5</v>
      </c>
    </row>
    <row r="14" spans="1:77" ht="18.75" customHeight="1">
      <c r="A14" s="184">
        <v>4</v>
      </c>
      <c r="B14" s="245" t="s">
        <v>151</v>
      </c>
      <c r="C14" s="324">
        <v>-5</v>
      </c>
      <c r="D14" s="330"/>
      <c r="E14" s="240"/>
      <c r="F14" s="209">
        <v>-6</v>
      </c>
      <c r="G14" s="227"/>
      <c r="H14" s="186">
        <v>0</v>
      </c>
      <c r="I14" s="187">
        <v>3</v>
      </c>
      <c r="J14" s="155" t="str">
        <f t="shared" si="1"/>
        <v>L</v>
      </c>
      <c r="K14" s="188"/>
      <c r="L14" s="187"/>
      <c r="M14" s="155">
        <f t="shared" si="2"/>
        <v>0</v>
      </c>
      <c r="N14" s="188"/>
      <c r="O14" s="187"/>
      <c r="P14" s="155">
        <f t="shared" si="3"/>
        <v>0</v>
      </c>
      <c r="Q14" s="188"/>
      <c r="R14" s="187"/>
      <c r="S14" s="155">
        <f t="shared" si="4"/>
        <v>0</v>
      </c>
      <c r="T14" s="188">
        <v>3</v>
      </c>
      <c r="U14" s="187">
        <v>2</v>
      </c>
      <c r="V14" s="155" t="str">
        <f t="shared" si="5"/>
        <v>W</v>
      </c>
      <c r="W14" s="188"/>
      <c r="X14" s="187"/>
      <c r="Y14" s="155">
        <f t="shared" si="6"/>
        <v>0</v>
      </c>
      <c r="Z14" s="189">
        <v>3</v>
      </c>
      <c r="AA14" s="190">
        <v>1</v>
      </c>
      <c r="AB14" s="155" t="str">
        <f t="shared" si="7"/>
        <v>W</v>
      </c>
      <c r="AC14" s="191"/>
      <c r="AD14" s="190"/>
      <c r="AE14" s="155">
        <f t="shared" si="8"/>
        <v>0</v>
      </c>
      <c r="AF14" s="189"/>
      <c r="AG14" s="190"/>
      <c r="AH14" s="155">
        <f t="shared" si="9"/>
        <v>0</v>
      </c>
      <c r="AI14" s="189"/>
      <c r="AJ14" s="190"/>
      <c r="AK14" s="155">
        <f t="shared" si="10"/>
        <v>0</v>
      </c>
      <c r="AL14" s="189">
        <v>0</v>
      </c>
      <c r="AM14" s="190">
        <v>3</v>
      </c>
      <c r="AN14" s="155" t="str">
        <f t="shared" si="11"/>
        <v>L</v>
      </c>
      <c r="AO14" s="189">
        <v>3</v>
      </c>
      <c r="AP14" s="190">
        <v>2</v>
      </c>
      <c r="AQ14" s="155" t="str">
        <f t="shared" si="12"/>
        <v>W</v>
      </c>
      <c r="AR14" s="189">
        <v>3</v>
      </c>
      <c r="AS14" s="190">
        <v>1</v>
      </c>
      <c r="AT14" s="155" t="str">
        <f t="shared" si="13"/>
        <v>W</v>
      </c>
      <c r="AU14" s="189"/>
      <c r="AV14" s="190"/>
      <c r="AW14" s="155">
        <f t="shared" si="14"/>
        <v>0</v>
      </c>
      <c r="AX14" s="189">
        <v>3</v>
      </c>
      <c r="AY14" s="190">
        <v>1</v>
      </c>
      <c r="AZ14" s="155" t="str">
        <f t="shared" si="15"/>
        <v>W</v>
      </c>
      <c r="BA14" s="188"/>
      <c r="BB14" s="187"/>
      <c r="BC14" s="155">
        <f t="shared" si="16"/>
        <v>0</v>
      </c>
      <c r="BD14" s="189"/>
      <c r="BE14" s="190"/>
      <c r="BF14" s="155">
        <f t="shared" si="17"/>
        <v>0</v>
      </c>
      <c r="BG14" s="189">
        <v>2</v>
      </c>
      <c r="BH14" s="190">
        <v>3</v>
      </c>
      <c r="BI14" s="155" t="str">
        <f t="shared" si="18"/>
        <v>L</v>
      </c>
      <c r="BJ14" s="346"/>
      <c r="BK14" s="193">
        <v>2</v>
      </c>
      <c r="BL14" s="194">
        <v>3</v>
      </c>
      <c r="BM14" s="155" t="str">
        <f t="shared" si="19"/>
        <v>L</v>
      </c>
      <c r="BN14" s="193"/>
      <c r="BO14" s="194"/>
      <c r="BP14" s="155">
        <f t="shared" si="20"/>
        <v>0</v>
      </c>
      <c r="BQ14" s="193"/>
      <c r="BR14" s="194"/>
      <c r="BS14" s="155">
        <f t="shared" si="21"/>
        <v>0</v>
      </c>
      <c r="BT14" s="142">
        <f t="shared" si="22"/>
        <v>5</v>
      </c>
      <c r="BU14" s="142">
        <f t="shared" si="23"/>
        <v>4</v>
      </c>
      <c r="BV14" s="142">
        <f t="shared" si="24"/>
        <v>19</v>
      </c>
      <c r="BW14" s="142">
        <f t="shared" si="24"/>
        <v>19</v>
      </c>
      <c r="BX14" s="214">
        <f t="shared" si="25"/>
        <v>0.5</v>
      </c>
      <c r="BY14" s="215">
        <f t="shared" si="26"/>
        <v>0.55555555555555558</v>
      </c>
    </row>
    <row r="15" spans="1:77">
      <c r="A15" s="153"/>
      <c r="B15" s="197"/>
      <c r="C15" s="197"/>
      <c r="D15" s="198"/>
      <c r="E15" s="197"/>
      <c r="F15" s="197"/>
      <c r="G15" s="198"/>
      <c r="H15" s="376">
        <v>2</v>
      </c>
      <c r="I15" s="377"/>
      <c r="J15" s="154" t="str">
        <f t="shared" ref="J15" si="54">IF(H15&gt;=3,"W",IF(ISBLANK(H15),0,"L"))</f>
        <v>L</v>
      </c>
      <c r="K15" s="378">
        <f>+H15+2</f>
        <v>4</v>
      </c>
      <c r="L15" s="379"/>
      <c r="M15" s="155" t="str">
        <f t="shared" ref="M15" si="55">IF(K15&gt;=3,"W",IF(ISBLANK(K15),0,"L"))</f>
        <v>W</v>
      </c>
      <c r="N15" s="378">
        <f>+K15+2</f>
        <v>6</v>
      </c>
      <c r="O15" s="379"/>
      <c r="P15" s="155" t="str">
        <f t="shared" ref="P15" si="56">IF(N15&gt;=3,"W",IF(ISBLANK(N15),0,"L"))</f>
        <v>W</v>
      </c>
      <c r="Q15" s="378">
        <f>+N15+2</f>
        <v>8</v>
      </c>
      <c r="R15" s="379"/>
      <c r="S15" s="155" t="str">
        <f t="shared" ref="S15" si="57">IF(Q15&gt;=3,"W",IF(ISBLANK(Q15),0,"L"))</f>
        <v>W</v>
      </c>
      <c r="T15" s="378">
        <f>+Q15+2</f>
        <v>10</v>
      </c>
      <c r="U15" s="379"/>
      <c r="V15" s="155" t="str">
        <f t="shared" ref="V15" si="58">IF(T15&gt;=3,"W",IF(ISBLANK(T15),0,"L"))</f>
        <v>W</v>
      </c>
      <c r="W15" s="378">
        <f>+T15+2</f>
        <v>12</v>
      </c>
      <c r="X15" s="379"/>
      <c r="Y15" s="155" t="str">
        <f t="shared" ref="Y15" si="59">IF(W15&gt;=3,"W",IF(ISBLANK(W15),0,"L"))</f>
        <v>W</v>
      </c>
      <c r="Z15" s="378">
        <f>+W15+2</f>
        <v>14</v>
      </c>
      <c r="AA15" s="379"/>
      <c r="AB15" s="155" t="str">
        <f t="shared" ref="AB15:AB16" si="60">IF(Z15&gt;=3,"W",IF(ISBLANK(Z15),0,"L"))</f>
        <v>W</v>
      </c>
      <c r="AC15" s="378">
        <f>+Z15</f>
        <v>14</v>
      </c>
      <c r="AD15" s="379"/>
      <c r="AE15" s="155" t="str">
        <f t="shared" ref="AE15:AE16" si="61">IF(AC15&gt;=3,"W",IF(ISBLANK(AC15),0,"L"))</f>
        <v>W</v>
      </c>
      <c r="AF15" s="378">
        <f>+AC15+2</f>
        <v>16</v>
      </c>
      <c r="AG15" s="379"/>
      <c r="AH15" s="155" t="str">
        <f t="shared" ref="AH15:AH16" si="62">IF(AF15&gt;=3,"W",IF(ISBLANK(AF15),0,"L"))</f>
        <v>W</v>
      </c>
      <c r="AI15" s="378">
        <f>+AF15+2</f>
        <v>18</v>
      </c>
      <c r="AJ15" s="379"/>
      <c r="AK15" s="155" t="str">
        <f t="shared" ref="AK15:AK16" si="63">IF(AI15&gt;=3,"W",IF(ISBLANK(AI15),0,"L"))</f>
        <v>W</v>
      </c>
      <c r="AL15" s="378">
        <f>+AI15</f>
        <v>18</v>
      </c>
      <c r="AM15" s="379"/>
      <c r="AN15" s="155" t="str">
        <f t="shared" ref="AN15:AN16" si="64">IF(AL15&gt;=3,"W",IF(ISBLANK(AL15),0,"L"))</f>
        <v>W</v>
      </c>
      <c r="AO15" s="378">
        <f>+AL15+2</f>
        <v>20</v>
      </c>
      <c r="AP15" s="379"/>
      <c r="AQ15" s="155" t="str">
        <f t="shared" ref="AQ15:AQ16" si="65">IF(AO15&gt;=3,"W",IF(ISBLANK(AO15),0,"L"))</f>
        <v>W</v>
      </c>
      <c r="AR15" s="378">
        <f>+AO15+2</f>
        <v>22</v>
      </c>
      <c r="AS15" s="379"/>
      <c r="AT15" s="154" t="str">
        <f t="shared" ref="AT15:AT16" si="66">IF(AR15&gt;=3,"W",IF(ISBLANK(AR15),0,"L"))</f>
        <v>W</v>
      </c>
      <c r="AU15" s="378">
        <f>+AR15</f>
        <v>22</v>
      </c>
      <c r="AV15" s="379"/>
      <c r="AW15" s="155" t="str">
        <f t="shared" ref="AW15:AW16" si="67">IF(AU15&gt;=3,"W",IF(ISBLANK(AU15),0,"L"))</f>
        <v>W</v>
      </c>
      <c r="AX15" s="378">
        <f>+AU15</f>
        <v>22</v>
      </c>
      <c r="AY15" s="379"/>
      <c r="AZ15" s="154" t="str">
        <f t="shared" ref="AZ15:AZ16" si="68">IF(AX15&gt;=3,"W",IF(ISBLANK(AX15),0,"L"))</f>
        <v>W</v>
      </c>
      <c r="BA15" s="376">
        <f>+AX15+2</f>
        <v>24</v>
      </c>
      <c r="BB15" s="377"/>
      <c r="BC15" s="154" t="str">
        <f t="shared" ref="BC15:BC16" si="69">IF(BA15&gt;=3,"W",IF(ISBLANK(BA15),0,"L"))</f>
        <v>W</v>
      </c>
      <c r="BD15" s="376">
        <f>+BA15+2</f>
        <v>26</v>
      </c>
      <c r="BE15" s="377"/>
      <c r="BF15" s="154" t="str">
        <f t="shared" ref="BF15:BF16" si="70">IF(BD15&gt;=3,"W",IF(ISBLANK(BD15),0,"L"))</f>
        <v>W</v>
      </c>
      <c r="BG15" s="376">
        <f>+BD15</f>
        <v>26</v>
      </c>
      <c r="BH15" s="377"/>
      <c r="BI15" s="155" t="str">
        <f t="shared" ref="BI15:BI16" si="71">IF(BG15&gt;=3,"W",IF(ISBLANK(BG15),0,"L"))</f>
        <v>W</v>
      </c>
      <c r="BJ15" s="153"/>
      <c r="BK15" s="144"/>
      <c r="BL15" s="144"/>
      <c r="BM15" s="154"/>
      <c r="BN15" s="144"/>
      <c r="BO15" s="144"/>
      <c r="BP15" s="154"/>
      <c r="BQ15" s="144"/>
      <c r="BR15" s="144"/>
      <c r="BS15" s="154"/>
      <c r="BT15" s="153"/>
      <c r="BU15" s="153"/>
      <c r="BV15" s="153">
        <f>SUM(BV6:BV14)</f>
        <v>133</v>
      </c>
      <c r="BW15" s="153">
        <f>SUM(BW6:BW14)</f>
        <v>110</v>
      </c>
      <c r="BX15" s="199">
        <f>IF(BV15+BW15&lt;=0,0.5,BV15/(BV15+BW15))</f>
        <v>0.54732510288065839</v>
      </c>
      <c r="BY15" s="200"/>
    </row>
    <row r="16" spans="1:77" ht="17.25" thickBot="1">
      <c r="A16" s="153"/>
      <c r="B16" s="144"/>
      <c r="C16" s="144"/>
      <c r="D16" s="153"/>
      <c r="E16" s="144"/>
      <c r="F16" s="144"/>
      <c r="G16" s="153"/>
      <c r="H16"/>
      <c r="I16"/>
      <c r="J16" s="155"/>
      <c r="K16"/>
      <c r="L16"/>
      <c r="M16" s="155"/>
      <c r="N16"/>
      <c r="O16"/>
      <c r="P16" s="155"/>
      <c r="Q16"/>
      <c r="R16"/>
      <c r="S16" s="155"/>
      <c r="T16"/>
      <c r="U16"/>
      <c r="V16" s="155"/>
      <c r="W16"/>
      <c r="X16" s="210" t="s">
        <v>74</v>
      </c>
      <c r="Y16" s="155"/>
      <c r="Z16"/>
      <c r="AA16"/>
      <c r="AB16" s="155">
        <f t="shared" si="60"/>
        <v>0</v>
      </c>
      <c r="AE16" s="155">
        <f t="shared" si="61"/>
        <v>0</v>
      </c>
      <c r="AH16" s="155">
        <f t="shared" si="62"/>
        <v>0</v>
      </c>
      <c r="AK16" s="155">
        <f t="shared" si="63"/>
        <v>0</v>
      </c>
      <c r="AN16" s="155">
        <f t="shared" si="64"/>
        <v>0</v>
      </c>
      <c r="AQ16" s="155">
        <f t="shared" si="65"/>
        <v>0</v>
      </c>
      <c r="AT16" s="155">
        <f t="shared" si="66"/>
        <v>0</v>
      </c>
      <c r="AW16" s="155">
        <f t="shared" si="67"/>
        <v>0</v>
      </c>
      <c r="AZ16" s="155">
        <f t="shared" si="68"/>
        <v>0</v>
      </c>
      <c r="BC16" s="155">
        <f t="shared" si="69"/>
        <v>0</v>
      </c>
      <c r="BF16" s="155">
        <f t="shared" si="70"/>
        <v>0</v>
      </c>
      <c r="BI16" s="155">
        <f t="shared" si="71"/>
        <v>0</v>
      </c>
      <c r="BM16" s="155">
        <f>IF(BK16&gt;=3,"W",IF(ISBLANK(BK16),0,"L"))</f>
        <v>0</v>
      </c>
      <c r="BP16" s="155">
        <f>IF(BN16&gt;=3,"W",IF(ISBLANK(BN16),0,"L"))</f>
        <v>0</v>
      </c>
      <c r="BS16" s="155">
        <f>IF(BQ16&gt;=3,"W",IF(ISBLANK(BQ16),0,"L"))</f>
        <v>0</v>
      </c>
    </row>
    <row r="17" spans="1:77" ht="30" customHeight="1">
      <c r="A17" s="150" t="s">
        <v>76</v>
      </c>
      <c r="B17" s="151"/>
      <c r="C17" s="151"/>
      <c r="D17" s="152"/>
      <c r="E17" s="151"/>
      <c r="F17" s="151"/>
      <c r="G17" s="205"/>
      <c r="H17" s="382" t="s">
        <v>0</v>
      </c>
      <c r="I17" s="382"/>
      <c r="J17" s="216"/>
      <c r="K17" s="382" t="s">
        <v>1</v>
      </c>
      <c r="L17" s="382"/>
      <c r="M17" s="216"/>
      <c r="N17" s="382" t="s">
        <v>2</v>
      </c>
      <c r="O17" s="382"/>
      <c r="P17" s="216"/>
      <c r="Q17" s="382" t="s">
        <v>3</v>
      </c>
      <c r="R17" s="382"/>
      <c r="S17" s="216"/>
      <c r="T17" s="382" t="s">
        <v>4</v>
      </c>
      <c r="U17" s="382"/>
      <c r="V17" s="217"/>
      <c r="W17" s="383" t="s">
        <v>5</v>
      </c>
      <c r="X17" s="383"/>
      <c r="Y17" s="218"/>
      <c r="Z17" s="383" t="s">
        <v>6</v>
      </c>
      <c r="AA17" s="383"/>
      <c r="AB17" s="219"/>
      <c r="AC17" s="390" t="s">
        <v>7</v>
      </c>
      <c r="AD17" s="391"/>
      <c r="AE17" s="218"/>
      <c r="AF17" s="390" t="s">
        <v>8</v>
      </c>
      <c r="AG17" s="391"/>
      <c r="AH17" s="218"/>
      <c r="AI17" s="390" t="s">
        <v>9</v>
      </c>
      <c r="AJ17" s="391"/>
      <c r="AK17" s="218"/>
      <c r="AL17" s="390" t="s">
        <v>10</v>
      </c>
      <c r="AM17" s="391"/>
      <c r="AN17" s="218"/>
      <c r="AO17" s="390" t="s">
        <v>11</v>
      </c>
      <c r="AP17" s="391"/>
      <c r="AQ17" s="216"/>
      <c r="AR17" s="386" t="s">
        <v>12</v>
      </c>
      <c r="AS17" s="387"/>
      <c r="AT17" s="216"/>
      <c r="AU17" s="388" t="s">
        <v>13</v>
      </c>
      <c r="AV17" s="389"/>
      <c r="AW17" s="220" t="str">
        <f>IF(AU17&gt;=3,"W",IF(ISBLANK(AU17),0,"L"))</f>
        <v>W</v>
      </c>
      <c r="AX17" s="386" t="s">
        <v>14</v>
      </c>
      <c r="AY17" s="387"/>
      <c r="AZ17" s="216"/>
      <c r="BA17" s="386" t="s">
        <v>15</v>
      </c>
      <c r="BB17" s="387"/>
      <c r="BC17" s="216"/>
      <c r="BD17" s="386" t="s">
        <v>16</v>
      </c>
      <c r="BE17" s="387"/>
      <c r="BF17" s="216"/>
      <c r="BG17" s="386" t="s">
        <v>17</v>
      </c>
      <c r="BH17" s="387"/>
      <c r="BI17" s="157"/>
      <c r="BJ17" s="157"/>
      <c r="BK17" s="384" t="s">
        <v>23</v>
      </c>
      <c r="BL17" s="385"/>
      <c r="BM17" s="158"/>
      <c r="BN17" s="384" t="s">
        <v>24</v>
      </c>
      <c r="BO17" s="385"/>
      <c r="BP17" s="158"/>
      <c r="BQ17" s="384" t="s">
        <v>25</v>
      </c>
      <c r="BR17" s="385"/>
      <c r="BS17" s="142"/>
      <c r="BT17" s="142" t="s">
        <v>18</v>
      </c>
      <c r="BU17" s="142" t="s">
        <v>19</v>
      </c>
      <c r="BV17" s="142" t="s">
        <v>20</v>
      </c>
      <c r="BW17" s="142" t="s">
        <v>21</v>
      </c>
      <c r="BX17" s="142" t="s">
        <v>22</v>
      </c>
      <c r="BY17" s="159" t="s">
        <v>26</v>
      </c>
    </row>
    <row r="18" spans="1:77" ht="17.25" thickBot="1">
      <c r="A18" s="160"/>
      <c r="B18" s="161"/>
      <c r="C18" s="161"/>
      <c r="D18" s="162"/>
      <c r="E18" s="161"/>
      <c r="F18" s="161"/>
      <c r="G18" s="206"/>
      <c r="H18" s="163" t="s">
        <v>27</v>
      </c>
      <c r="I18" s="143" t="s">
        <v>28</v>
      </c>
      <c r="J18" s="164"/>
      <c r="K18" s="165" t="s">
        <v>27</v>
      </c>
      <c r="L18" s="143" t="s">
        <v>28</v>
      </c>
      <c r="M18" s="164"/>
      <c r="N18" s="165" t="s">
        <v>27</v>
      </c>
      <c r="O18" s="143" t="s">
        <v>28</v>
      </c>
      <c r="P18" s="164"/>
      <c r="Q18" s="165" t="s">
        <v>27</v>
      </c>
      <c r="R18" s="143" t="s">
        <v>28</v>
      </c>
      <c r="S18" s="164"/>
      <c r="T18" s="165" t="s">
        <v>27</v>
      </c>
      <c r="U18" s="143" t="s">
        <v>28</v>
      </c>
      <c r="V18" s="144"/>
      <c r="W18" s="165" t="s">
        <v>27</v>
      </c>
      <c r="X18" s="143" t="s">
        <v>28</v>
      </c>
      <c r="Y18" s="164"/>
      <c r="Z18" s="166" t="s">
        <v>27</v>
      </c>
      <c r="AA18" s="128" t="s">
        <v>28</v>
      </c>
      <c r="AB18" s="156"/>
      <c r="AC18" s="167" t="s">
        <v>27</v>
      </c>
      <c r="AD18" s="128" t="s">
        <v>28</v>
      </c>
      <c r="AE18" s="168"/>
      <c r="AF18" s="166" t="s">
        <v>27</v>
      </c>
      <c r="AG18" s="128" t="s">
        <v>28</v>
      </c>
      <c r="AH18" s="168"/>
      <c r="AI18" s="166" t="s">
        <v>27</v>
      </c>
      <c r="AJ18" s="128" t="s">
        <v>28</v>
      </c>
      <c r="AK18" s="168"/>
      <c r="AL18" s="166" t="s">
        <v>27</v>
      </c>
      <c r="AM18" s="128" t="s">
        <v>28</v>
      </c>
      <c r="AN18" s="168"/>
      <c r="AO18" s="166" t="s">
        <v>27</v>
      </c>
      <c r="AP18" s="128" t="s">
        <v>28</v>
      </c>
      <c r="AQ18" s="156"/>
      <c r="AR18" s="169" t="s">
        <v>27</v>
      </c>
      <c r="AS18" s="170" t="s">
        <v>28</v>
      </c>
      <c r="AT18" s="164"/>
      <c r="AU18" s="166" t="s">
        <v>27</v>
      </c>
      <c r="AV18" s="128" t="s">
        <v>28</v>
      </c>
      <c r="AW18" s="168"/>
      <c r="AX18" s="166" t="s">
        <v>27</v>
      </c>
      <c r="AY18" s="128" t="s">
        <v>28</v>
      </c>
      <c r="BA18" s="165" t="s">
        <v>27</v>
      </c>
      <c r="BB18" s="143" t="s">
        <v>28</v>
      </c>
      <c r="BC18" s="164"/>
      <c r="BD18" s="166" t="s">
        <v>27</v>
      </c>
      <c r="BE18" s="128" t="s">
        <v>28</v>
      </c>
      <c r="BF18" s="168"/>
      <c r="BG18" s="166" t="s">
        <v>27</v>
      </c>
      <c r="BH18" s="128" t="s">
        <v>28</v>
      </c>
      <c r="BI18" s="157"/>
      <c r="BJ18" s="157"/>
      <c r="BK18" s="171" t="s">
        <v>27</v>
      </c>
      <c r="BL18" s="172" t="s">
        <v>28</v>
      </c>
      <c r="BM18" s="173"/>
      <c r="BN18" s="171" t="s">
        <v>27</v>
      </c>
      <c r="BO18" s="172" t="s">
        <v>28</v>
      </c>
      <c r="BP18" s="173"/>
      <c r="BQ18" s="171" t="s">
        <v>27</v>
      </c>
      <c r="BR18" s="172" t="s">
        <v>28</v>
      </c>
      <c r="BS18" s="144"/>
      <c r="BT18" s="153"/>
      <c r="BU18" s="153"/>
      <c r="BV18" s="153"/>
      <c r="BW18" s="153"/>
    </row>
    <row r="19" spans="1:77" ht="33.75" customHeight="1" thickBot="1">
      <c r="A19" s="174" t="s">
        <v>29</v>
      </c>
      <c r="B19" s="175" t="s">
        <v>30</v>
      </c>
      <c r="C19" s="176" t="s">
        <v>31</v>
      </c>
      <c r="D19" s="177" t="s">
        <v>34</v>
      </c>
      <c r="E19" s="238" t="s">
        <v>35</v>
      </c>
      <c r="F19" s="222" t="s">
        <v>36</v>
      </c>
      <c r="G19" s="178" t="s">
        <v>33</v>
      </c>
      <c r="H19" s="376"/>
      <c r="I19" s="377"/>
      <c r="J19" s="164"/>
      <c r="K19" s="376" t="s">
        <v>169</v>
      </c>
      <c r="L19" s="377"/>
      <c r="M19" s="164"/>
      <c r="N19" s="376" t="s">
        <v>181</v>
      </c>
      <c r="O19" s="377"/>
      <c r="P19" s="164"/>
      <c r="Q19" s="376" t="s">
        <v>186</v>
      </c>
      <c r="R19" s="377"/>
      <c r="S19" s="164"/>
      <c r="T19" s="378" t="s">
        <v>65</v>
      </c>
      <c r="U19" s="379"/>
      <c r="V19" s="155"/>
      <c r="W19" s="376" t="s">
        <v>66</v>
      </c>
      <c r="X19" s="377"/>
      <c r="Y19" s="155"/>
      <c r="Z19" s="378" t="s">
        <v>62</v>
      </c>
      <c r="AA19" s="379"/>
      <c r="AB19" s="155"/>
      <c r="AC19" s="378" t="s">
        <v>183</v>
      </c>
      <c r="AD19" s="379"/>
      <c r="AE19" s="155"/>
      <c r="AF19" s="378" t="s">
        <v>186</v>
      </c>
      <c r="AG19" s="379"/>
      <c r="AH19" s="155"/>
      <c r="AI19" s="378" t="s">
        <v>65</v>
      </c>
      <c r="AJ19" s="379"/>
      <c r="AK19" s="155" t="s">
        <v>224</v>
      </c>
      <c r="AL19" s="378" t="s">
        <v>66</v>
      </c>
      <c r="AM19" s="379"/>
      <c r="AN19" s="155"/>
      <c r="AO19" s="378" t="s">
        <v>62</v>
      </c>
      <c r="AP19" s="379"/>
      <c r="AQ19" s="156"/>
      <c r="AR19" s="378" t="s">
        <v>183</v>
      </c>
      <c r="AS19" s="379"/>
      <c r="AT19" s="164"/>
      <c r="AU19" s="378" t="s">
        <v>186</v>
      </c>
      <c r="AV19" s="379"/>
      <c r="AW19" s="168"/>
      <c r="AX19" s="378" t="s">
        <v>65</v>
      </c>
      <c r="AY19" s="379"/>
      <c r="BA19" s="376" t="s">
        <v>62</v>
      </c>
      <c r="BB19" s="377"/>
      <c r="BC19" s="164"/>
      <c r="BD19" s="378" t="s">
        <v>66</v>
      </c>
      <c r="BE19" s="379"/>
      <c r="BF19" s="168"/>
      <c r="BG19" s="378" t="s">
        <v>65</v>
      </c>
      <c r="BH19" s="379"/>
      <c r="BI19" s="157"/>
      <c r="BJ19" s="182"/>
      <c r="BK19" s="380" t="s">
        <v>62</v>
      </c>
      <c r="BL19" s="381"/>
      <c r="BM19" s="183"/>
      <c r="BN19" s="380" t="s">
        <v>257</v>
      </c>
      <c r="BO19" s="381"/>
      <c r="BP19" s="183"/>
      <c r="BQ19" s="380" t="s">
        <v>62</v>
      </c>
      <c r="BR19" s="381"/>
      <c r="BS19" s="154" t="str">
        <f t="shared" ref="BS19" si="72">IF(BQ19&gt;=3,"W",IF(ISBLANK(BQ19),0,"L"))</f>
        <v>W</v>
      </c>
      <c r="BT19" s="142"/>
      <c r="BU19" s="142"/>
      <c r="BV19" s="142"/>
      <c r="BW19" s="142"/>
    </row>
    <row r="20" spans="1:77">
      <c r="A20" s="184">
        <v>1</v>
      </c>
      <c r="B20" s="245" t="s">
        <v>77</v>
      </c>
      <c r="C20" s="251">
        <v>-30</v>
      </c>
      <c r="D20" s="209"/>
      <c r="E20" s="240"/>
      <c r="F20" s="209">
        <v>-31</v>
      </c>
      <c r="G20" s="241"/>
      <c r="H20" s="186"/>
      <c r="I20" s="187"/>
      <c r="J20" s="155">
        <f t="shared" ref="J20:J27" si="73">IF(H20&gt;=3,"W",IF(ISBLANK(H20),0,"L"))</f>
        <v>0</v>
      </c>
      <c r="K20" s="188">
        <v>0</v>
      </c>
      <c r="L20" s="187">
        <v>3</v>
      </c>
      <c r="M20" s="155" t="str">
        <f t="shared" ref="M20:M27" si="74">IF(K20&gt;=3,"W",IF(ISBLANK(K20),0,"L"))</f>
        <v>L</v>
      </c>
      <c r="N20" s="188"/>
      <c r="O20" s="187"/>
      <c r="P20" s="155">
        <f t="shared" ref="P20:P27" si="75">IF(N20&gt;=3,"W",IF(ISBLANK(N20),0,"L"))</f>
        <v>0</v>
      </c>
      <c r="Q20" s="188">
        <v>0</v>
      </c>
      <c r="R20" s="187">
        <v>3</v>
      </c>
      <c r="S20" s="155" t="str">
        <f t="shared" ref="S20:S27" si="76">IF(Q20&gt;=3,"W",IF(ISBLANK(Q20),0,"L"))</f>
        <v>L</v>
      </c>
      <c r="T20" s="188"/>
      <c r="U20" s="187"/>
      <c r="V20" s="155">
        <f t="shared" ref="V20:V27" si="77">IF(T20&gt;=3,"W",IF(ISBLANK(T20),0,"L"))</f>
        <v>0</v>
      </c>
      <c r="W20" s="188">
        <v>1</v>
      </c>
      <c r="X20" s="187">
        <v>3</v>
      </c>
      <c r="Y20" s="155" t="str">
        <f t="shared" ref="Y20:Y27" si="78">IF(W20&gt;=3,"W",IF(ISBLANK(W20),0,"L"))</f>
        <v>L</v>
      </c>
      <c r="Z20" s="189">
        <v>2</v>
      </c>
      <c r="AA20" s="190">
        <v>3</v>
      </c>
      <c r="AB20" s="155" t="str">
        <f t="shared" ref="AB20:AB27" si="79">IF(Z20&gt;=3,"W",IF(ISBLANK(Z20),0,"L"))</f>
        <v>L</v>
      </c>
      <c r="AC20" s="191">
        <v>3</v>
      </c>
      <c r="AD20" s="190">
        <v>0</v>
      </c>
      <c r="AE20" s="155" t="str">
        <f t="shared" ref="AE20:AE27" si="80">IF(AC20&gt;=3,"W",IF(ISBLANK(AC20),0,"L"))</f>
        <v>W</v>
      </c>
      <c r="AF20" s="189"/>
      <c r="AG20" s="190"/>
      <c r="AH20" s="155">
        <f t="shared" ref="AH20:AH27" si="81">IF(AF20&gt;=3,"W",IF(ISBLANK(AF20),0,"L"))</f>
        <v>0</v>
      </c>
      <c r="AI20" s="189"/>
      <c r="AJ20" s="190"/>
      <c r="AK20" s="155">
        <f t="shared" ref="AK20:AK27" si="82">IF(AI20&gt;=3,"W",IF(ISBLANK(AI20),0,"L"))</f>
        <v>0</v>
      </c>
      <c r="AL20" s="189">
        <v>3</v>
      </c>
      <c r="AM20" s="190">
        <v>0</v>
      </c>
      <c r="AN20" s="155" t="str">
        <f t="shared" ref="AN20:AN27" si="83">IF(AL20&gt;=3,"W",IF(ISBLANK(AL20),0,"L"))</f>
        <v>W</v>
      </c>
      <c r="AO20" s="189">
        <v>1</v>
      </c>
      <c r="AP20" s="190">
        <v>3</v>
      </c>
      <c r="AQ20" s="155" t="str">
        <f t="shared" ref="AQ20:AQ27" si="84">IF(AO20&gt;=3,"W",IF(ISBLANK(AO20),0,"L"))</f>
        <v>L</v>
      </c>
      <c r="AR20" s="189">
        <v>3</v>
      </c>
      <c r="AS20" s="190">
        <v>2</v>
      </c>
      <c r="AT20" s="155" t="str">
        <f t="shared" ref="AT20:AT27" si="85">IF(AR20&gt;=3,"W",IF(ISBLANK(AR20),0,"L"))</f>
        <v>W</v>
      </c>
      <c r="AU20" s="189"/>
      <c r="AV20" s="190"/>
      <c r="AW20" s="155">
        <f t="shared" ref="AW20:AW27" si="86">IF(AU20&gt;=3,"W",IF(ISBLANK(AU20),0,"L"))</f>
        <v>0</v>
      </c>
      <c r="AX20" s="189">
        <v>3</v>
      </c>
      <c r="AY20" s="190">
        <v>1</v>
      </c>
      <c r="AZ20" s="155" t="str">
        <f t="shared" ref="AZ20:AZ27" si="87">IF(AX20&gt;=3,"W",IF(ISBLANK(AX20),0,"L"))</f>
        <v>W</v>
      </c>
      <c r="BA20" s="188">
        <v>1</v>
      </c>
      <c r="BB20" s="187">
        <v>3</v>
      </c>
      <c r="BC20" s="155" t="str">
        <f t="shared" ref="BC20:BC27" si="88">IF(BA20&gt;=3,"W",IF(ISBLANK(BA20),0,"L"))</f>
        <v>L</v>
      </c>
      <c r="BD20" s="189"/>
      <c r="BE20" s="190"/>
      <c r="BF20" s="155">
        <f t="shared" ref="BF20:BF27" si="89">IF(BD20&gt;=3,"W",IF(ISBLANK(BD20),0,"L"))</f>
        <v>0</v>
      </c>
      <c r="BG20" s="189">
        <v>3</v>
      </c>
      <c r="BH20" s="190">
        <v>1</v>
      </c>
      <c r="BI20" s="155" t="str">
        <f t="shared" ref="BI20:BI27" si="90">IF(BG20&gt;=3,"W",IF(ISBLANK(BG20),0,"L"))</f>
        <v>W</v>
      </c>
      <c r="BJ20" s="239"/>
      <c r="BK20" s="193">
        <v>1</v>
      </c>
      <c r="BL20" s="194">
        <v>3</v>
      </c>
      <c r="BM20" s="155" t="str">
        <f t="shared" ref="BM20:BM27" si="91">IF(BK20&gt;=3,"W",IF(ISBLANK(BK20),0,"L"))</f>
        <v>L</v>
      </c>
      <c r="BN20" s="193">
        <v>0</v>
      </c>
      <c r="BO20" s="194">
        <v>3</v>
      </c>
      <c r="BP20" s="155" t="str">
        <f t="shared" ref="BP20:BP27" si="92">IF(BN20&gt;=3,"W",IF(ISBLANK(BN20),0,"L"))</f>
        <v>L</v>
      </c>
      <c r="BQ20" s="193">
        <v>2</v>
      </c>
      <c r="BR20" s="194">
        <v>3</v>
      </c>
      <c r="BS20" s="155" t="str">
        <f t="shared" ref="BS20:BS27" si="93">IF(BQ20&gt;=3,"W",IF(ISBLANK(BQ20),0,"L"))</f>
        <v>L</v>
      </c>
      <c r="BT20" s="142">
        <f t="shared" ref="BT20:BT27" si="94">COUNTIF(J20:BS20,"w")</f>
        <v>5</v>
      </c>
      <c r="BU20" s="142">
        <f t="shared" ref="BU20:BU27" si="95">COUNTIF(J20:BS20,"l")</f>
        <v>9</v>
      </c>
      <c r="BV20" s="142">
        <f t="shared" ref="BV20:BW27" si="96">H20+K20+N20+Q20+T20+W20+Z20+AC20+AF20+AI20+AL20+AO20+AR20+AU20+AX20+BA20+BD20+BG20+BK20+BN20+BQ20</f>
        <v>23</v>
      </c>
      <c r="BW20" s="142">
        <f t="shared" si="96"/>
        <v>31</v>
      </c>
      <c r="BX20" s="214">
        <f t="shared" ref="BX20:BX27" si="97">IF(BV20+BW20&gt;0,BV20/(BV20+BW20),IF(BV20+BW20=0,"0",0.5))</f>
        <v>0.42592592592592593</v>
      </c>
      <c r="BY20" s="215">
        <f t="shared" ref="BY20:BY27" si="98">IF(BT20+BU20&gt;0,BT20/(BT20+BU20),IF(BT20+BU20=0,"0",0.5))</f>
        <v>0.35714285714285715</v>
      </c>
    </row>
    <row r="21" spans="1:77" ht="18" customHeight="1">
      <c r="A21" s="195">
        <v>2</v>
      </c>
      <c r="B21" s="254" t="s">
        <v>90</v>
      </c>
      <c r="C21" s="251">
        <v>-25</v>
      </c>
      <c r="D21" s="225"/>
      <c r="E21" s="242"/>
      <c r="F21" s="225">
        <v>-28</v>
      </c>
      <c r="G21" s="243"/>
      <c r="H21" s="186"/>
      <c r="I21" s="187"/>
      <c r="J21" s="155">
        <f t="shared" si="73"/>
        <v>0</v>
      </c>
      <c r="K21" s="188">
        <v>3</v>
      </c>
      <c r="L21" s="187">
        <v>0</v>
      </c>
      <c r="M21" s="155" t="str">
        <f t="shared" si="74"/>
        <v>W</v>
      </c>
      <c r="N21" s="188"/>
      <c r="O21" s="187"/>
      <c r="P21" s="155">
        <f t="shared" si="75"/>
        <v>0</v>
      </c>
      <c r="Q21" s="188"/>
      <c r="R21" s="187"/>
      <c r="S21" s="155">
        <f t="shared" si="76"/>
        <v>0</v>
      </c>
      <c r="T21" s="188"/>
      <c r="U21" s="187"/>
      <c r="V21" s="155">
        <f t="shared" si="77"/>
        <v>0</v>
      </c>
      <c r="W21" s="188"/>
      <c r="X21" s="187"/>
      <c r="Y21" s="155">
        <f t="shared" si="78"/>
        <v>0</v>
      </c>
      <c r="Z21" s="189"/>
      <c r="AA21" s="190"/>
      <c r="AB21" s="155">
        <f t="shared" si="79"/>
        <v>0</v>
      </c>
      <c r="AC21" s="191"/>
      <c r="AD21" s="190"/>
      <c r="AE21" s="155">
        <f t="shared" si="80"/>
        <v>0</v>
      </c>
      <c r="AF21" s="189"/>
      <c r="AG21" s="190"/>
      <c r="AH21" s="155">
        <f t="shared" si="81"/>
        <v>0</v>
      </c>
      <c r="AI21" s="189"/>
      <c r="AJ21" s="190"/>
      <c r="AK21" s="155">
        <f t="shared" si="82"/>
        <v>0</v>
      </c>
      <c r="AL21" s="189"/>
      <c r="AM21" s="190"/>
      <c r="AN21" s="155">
        <f t="shared" si="83"/>
        <v>0</v>
      </c>
      <c r="AO21" s="189"/>
      <c r="AP21" s="190"/>
      <c r="AQ21" s="155">
        <f t="shared" si="84"/>
        <v>0</v>
      </c>
      <c r="AR21" s="189">
        <v>3</v>
      </c>
      <c r="AS21" s="190">
        <v>1</v>
      </c>
      <c r="AT21" s="155" t="str">
        <f t="shared" si="85"/>
        <v>W</v>
      </c>
      <c r="AU21" s="189">
        <v>3</v>
      </c>
      <c r="AV21" s="190">
        <v>0</v>
      </c>
      <c r="AW21" s="155" t="str">
        <f t="shared" si="86"/>
        <v>W</v>
      </c>
      <c r="AX21" s="189"/>
      <c r="AY21" s="190"/>
      <c r="AZ21" s="155">
        <f t="shared" si="87"/>
        <v>0</v>
      </c>
      <c r="BA21" s="188"/>
      <c r="BB21" s="187"/>
      <c r="BC21" s="155">
        <f t="shared" si="88"/>
        <v>0</v>
      </c>
      <c r="BD21" s="189"/>
      <c r="BE21" s="190"/>
      <c r="BF21" s="155">
        <f t="shared" si="89"/>
        <v>0</v>
      </c>
      <c r="BG21" s="189"/>
      <c r="BH21" s="190"/>
      <c r="BI21" s="155">
        <f t="shared" si="90"/>
        <v>0</v>
      </c>
      <c r="BJ21" s="192"/>
      <c r="BK21" s="193"/>
      <c r="BL21" s="194"/>
      <c r="BM21" s="155">
        <f t="shared" si="91"/>
        <v>0</v>
      </c>
      <c r="BN21" s="193"/>
      <c r="BO21" s="194"/>
      <c r="BP21" s="155">
        <f t="shared" si="92"/>
        <v>0</v>
      </c>
      <c r="BQ21" s="193"/>
      <c r="BR21" s="194"/>
      <c r="BS21" s="155">
        <f t="shared" si="93"/>
        <v>0</v>
      </c>
      <c r="BT21" s="142">
        <f t="shared" si="94"/>
        <v>3</v>
      </c>
      <c r="BU21" s="142">
        <f t="shared" si="95"/>
        <v>0</v>
      </c>
      <c r="BV21" s="142">
        <f t="shared" si="96"/>
        <v>9</v>
      </c>
      <c r="BW21" s="142">
        <f t="shared" si="96"/>
        <v>1</v>
      </c>
      <c r="BX21" s="214">
        <f t="shared" si="97"/>
        <v>0.9</v>
      </c>
      <c r="BY21" s="215">
        <f t="shared" si="98"/>
        <v>1</v>
      </c>
    </row>
    <row r="22" spans="1:77" ht="18.75" customHeight="1">
      <c r="A22" s="195">
        <v>6</v>
      </c>
      <c r="B22" s="299" t="s">
        <v>211</v>
      </c>
      <c r="C22" s="295">
        <v>-25</v>
      </c>
      <c r="D22" s="322"/>
      <c r="E22" s="225"/>
      <c r="F22" s="322"/>
      <c r="G22" s="243"/>
      <c r="H22" s="186"/>
      <c r="I22" s="187"/>
      <c r="J22" s="155">
        <f t="shared" si="73"/>
        <v>0</v>
      </c>
      <c r="K22" s="188"/>
      <c r="L22" s="187"/>
      <c r="M22" s="155">
        <f t="shared" si="74"/>
        <v>0</v>
      </c>
      <c r="N22" s="188"/>
      <c r="O22" s="187"/>
      <c r="P22" s="155">
        <f t="shared" si="75"/>
        <v>0</v>
      </c>
      <c r="Q22" s="188"/>
      <c r="R22" s="187"/>
      <c r="S22" s="155">
        <f t="shared" si="76"/>
        <v>0</v>
      </c>
      <c r="T22" s="188"/>
      <c r="U22" s="187"/>
      <c r="V22" s="155">
        <f t="shared" si="77"/>
        <v>0</v>
      </c>
      <c r="W22" s="188"/>
      <c r="X22" s="187"/>
      <c r="Y22" s="155">
        <f t="shared" si="78"/>
        <v>0</v>
      </c>
      <c r="Z22" s="189"/>
      <c r="AA22" s="190"/>
      <c r="AB22" s="155">
        <f t="shared" si="79"/>
        <v>0</v>
      </c>
      <c r="AC22" s="191">
        <v>1</v>
      </c>
      <c r="AD22" s="190">
        <v>3</v>
      </c>
      <c r="AE22" s="155" t="str">
        <f t="shared" si="80"/>
        <v>L</v>
      </c>
      <c r="AF22" s="189"/>
      <c r="AG22" s="190"/>
      <c r="AH22" s="155">
        <f t="shared" si="81"/>
        <v>0</v>
      </c>
      <c r="AI22" s="189"/>
      <c r="AJ22" s="190"/>
      <c r="AK22" s="155">
        <f t="shared" si="82"/>
        <v>0</v>
      </c>
      <c r="AL22" s="189"/>
      <c r="AM22" s="190"/>
      <c r="AN22" s="155">
        <f t="shared" si="83"/>
        <v>0</v>
      </c>
      <c r="AO22" s="189"/>
      <c r="AP22" s="190"/>
      <c r="AQ22" s="155">
        <f t="shared" si="84"/>
        <v>0</v>
      </c>
      <c r="AR22" s="189"/>
      <c r="AS22" s="190"/>
      <c r="AT22" s="155">
        <f t="shared" si="85"/>
        <v>0</v>
      </c>
      <c r="AU22" s="189"/>
      <c r="AV22" s="190"/>
      <c r="AW22" s="155">
        <f t="shared" si="86"/>
        <v>0</v>
      </c>
      <c r="AX22" s="189">
        <v>3</v>
      </c>
      <c r="AY22" s="190">
        <v>2</v>
      </c>
      <c r="AZ22" s="155" t="str">
        <f t="shared" si="87"/>
        <v>W</v>
      </c>
      <c r="BA22" s="188"/>
      <c r="BB22" s="187"/>
      <c r="BC22" s="155">
        <f t="shared" si="88"/>
        <v>0</v>
      </c>
      <c r="BD22" s="189"/>
      <c r="BE22" s="190"/>
      <c r="BF22" s="155">
        <f t="shared" si="89"/>
        <v>0</v>
      </c>
      <c r="BG22" s="189"/>
      <c r="BH22" s="190"/>
      <c r="BI22" s="155">
        <f t="shared" si="90"/>
        <v>0</v>
      </c>
      <c r="BJ22" s="192"/>
      <c r="BK22" s="193"/>
      <c r="BL22" s="194"/>
      <c r="BM22" s="155">
        <f t="shared" si="91"/>
        <v>0</v>
      </c>
      <c r="BN22" s="193"/>
      <c r="BO22" s="194"/>
      <c r="BP22" s="155">
        <f t="shared" si="92"/>
        <v>0</v>
      </c>
      <c r="BQ22" s="193"/>
      <c r="BR22" s="194"/>
      <c r="BS22" s="155">
        <f t="shared" si="93"/>
        <v>0</v>
      </c>
      <c r="BT22" s="142">
        <f t="shared" si="94"/>
        <v>1</v>
      </c>
      <c r="BU22" s="142">
        <f t="shared" si="95"/>
        <v>1</v>
      </c>
      <c r="BV22" s="142">
        <f t="shared" si="96"/>
        <v>4</v>
      </c>
      <c r="BW22" s="142">
        <f t="shared" si="96"/>
        <v>5</v>
      </c>
      <c r="BX22" s="214">
        <f t="shared" si="97"/>
        <v>0.44444444444444442</v>
      </c>
      <c r="BY22" s="215">
        <f t="shared" si="98"/>
        <v>0.5</v>
      </c>
    </row>
    <row r="23" spans="1:77" ht="18.75" customHeight="1">
      <c r="A23" s="230">
        <v>8</v>
      </c>
      <c r="B23" s="323" t="s">
        <v>225</v>
      </c>
      <c r="C23" s="349">
        <v>-22</v>
      </c>
      <c r="D23" s="142"/>
      <c r="E23" s="231"/>
      <c r="F23" s="143"/>
      <c r="G23" s="185"/>
      <c r="H23" s="186"/>
      <c r="I23" s="187"/>
      <c r="J23" s="155">
        <f t="shared" si="73"/>
        <v>0</v>
      </c>
      <c r="K23" s="188"/>
      <c r="L23" s="187"/>
      <c r="M23" s="155">
        <f t="shared" si="74"/>
        <v>0</v>
      </c>
      <c r="N23" s="188"/>
      <c r="O23" s="187"/>
      <c r="P23" s="155">
        <f t="shared" si="75"/>
        <v>0</v>
      </c>
      <c r="Q23" s="188"/>
      <c r="R23" s="187"/>
      <c r="S23" s="155">
        <f t="shared" si="76"/>
        <v>0</v>
      </c>
      <c r="T23" s="188"/>
      <c r="U23" s="187"/>
      <c r="V23" s="155">
        <f t="shared" si="77"/>
        <v>0</v>
      </c>
      <c r="W23" s="188"/>
      <c r="X23" s="187"/>
      <c r="Y23" s="155">
        <f t="shared" si="78"/>
        <v>0</v>
      </c>
      <c r="Z23" s="189"/>
      <c r="AA23" s="190"/>
      <c r="AB23" s="155">
        <f t="shared" si="79"/>
        <v>0</v>
      </c>
      <c r="AC23" s="191"/>
      <c r="AD23" s="190"/>
      <c r="AE23" s="155">
        <f t="shared" si="80"/>
        <v>0</v>
      </c>
      <c r="AF23" s="189"/>
      <c r="AG23" s="190"/>
      <c r="AH23" s="155">
        <f t="shared" si="81"/>
        <v>0</v>
      </c>
      <c r="AI23" s="189">
        <v>2</v>
      </c>
      <c r="AJ23" s="190">
        <v>3</v>
      </c>
      <c r="AK23" s="155" t="str">
        <f t="shared" si="82"/>
        <v>L</v>
      </c>
      <c r="AL23" s="189"/>
      <c r="AM23" s="190"/>
      <c r="AN23" s="155">
        <f t="shared" si="83"/>
        <v>0</v>
      </c>
      <c r="AO23" s="189">
        <v>2</v>
      </c>
      <c r="AP23" s="190">
        <v>3</v>
      </c>
      <c r="AQ23" s="155" t="str">
        <f t="shared" si="84"/>
        <v>L</v>
      </c>
      <c r="AR23" s="189"/>
      <c r="AS23" s="190"/>
      <c r="AT23" s="155">
        <f t="shared" si="85"/>
        <v>0</v>
      </c>
      <c r="AU23" s="189"/>
      <c r="AV23" s="190"/>
      <c r="AW23" s="155">
        <f t="shared" si="86"/>
        <v>0</v>
      </c>
      <c r="AX23" s="189"/>
      <c r="AY23" s="190"/>
      <c r="AZ23" s="155">
        <f t="shared" si="87"/>
        <v>0</v>
      </c>
      <c r="BA23" s="188"/>
      <c r="BB23" s="187"/>
      <c r="BC23" s="155">
        <f t="shared" si="88"/>
        <v>0</v>
      </c>
      <c r="BD23" s="189"/>
      <c r="BE23" s="190"/>
      <c r="BF23" s="155">
        <f t="shared" si="89"/>
        <v>0</v>
      </c>
      <c r="BG23" s="189"/>
      <c r="BH23" s="190"/>
      <c r="BI23" s="155">
        <f t="shared" si="90"/>
        <v>0</v>
      </c>
      <c r="BJ23" s="192"/>
      <c r="BK23" s="193"/>
      <c r="BL23" s="194"/>
      <c r="BM23" s="155">
        <f t="shared" si="91"/>
        <v>0</v>
      </c>
      <c r="BN23" s="193"/>
      <c r="BO23" s="194"/>
      <c r="BP23" s="155">
        <f t="shared" si="92"/>
        <v>0</v>
      </c>
      <c r="BQ23" s="193"/>
      <c r="BR23" s="194"/>
      <c r="BS23" s="155">
        <f t="shared" si="93"/>
        <v>0</v>
      </c>
      <c r="BT23" s="142">
        <f t="shared" si="94"/>
        <v>0</v>
      </c>
      <c r="BU23" s="142">
        <f t="shared" si="95"/>
        <v>2</v>
      </c>
      <c r="BV23" s="142">
        <f t="shared" si="96"/>
        <v>4</v>
      </c>
      <c r="BW23" s="142">
        <f t="shared" si="96"/>
        <v>6</v>
      </c>
      <c r="BX23" s="214">
        <f t="shared" si="97"/>
        <v>0.4</v>
      </c>
      <c r="BY23" s="215">
        <f t="shared" si="98"/>
        <v>0</v>
      </c>
    </row>
    <row r="24" spans="1:77">
      <c r="A24" s="230">
        <v>3</v>
      </c>
      <c r="B24" s="247" t="s">
        <v>129</v>
      </c>
      <c r="C24" s="126">
        <v>-18</v>
      </c>
      <c r="D24" s="330">
        <v>-20</v>
      </c>
      <c r="E24" s="353">
        <v>-21</v>
      </c>
      <c r="F24" s="209"/>
      <c r="G24" s="241"/>
      <c r="H24" s="186">
        <v>3</v>
      </c>
      <c r="I24" s="187">
        <v>1</v>
      </c>
      <c r="J24" s="155" t="str">
        <f t="shared" si="73"/>
        <v>W</v>
      </c>
      <c r="K24" s="188"/>
      <c r="L24" s="187"/>
      <c r="M24" s="155">
        <f t="shared" si="74"/>
        <v>0</v>
      </c>
      <c r="N24" s="188">
        <v>3</v>
      </c>
      <c r="O24" s="187">
        <v>0</v>
      </c>
      <c r="P24" s="155" t="str">
        <f t="shared" si="75"/>
        <v>W</v>
      </c>
      <c r="Q24" s="188">
        <v>3</v>
      </c>
      <c r="R24" s="187">
        <v>1</v>
      </c>
      <c r="S24" s="155" t="str">
        <f t="shared" si="76"/>
        <v>W</v>
      </c>
      <c r="T24" s="188">
        <v>3</v>
      </c>
      <c r="U24" s="187">
        <v>2</v>
      </c>
      <c r="V24" s="155" t="str">
        <f t="shared" si="77"/>
        <v>W</v>
      </c>
      <c r="W24" s="188"/>
      <c r="X24" s="187"/>
      <c r="Y24" s="155">
        <f t="shared" si="78"/>
        <v>0</v>
      </c>
      <c r="Z24" s="189">
        <v>3</v>
      </c>
      <c r="AA24" s="190">
        <v>1</v>
      </c>
      <c r="AB24" s="155" t="str">
        <f t="shared" si="79"/>
        <v>W</v>
      </c>
      <c r="AC24" s="191">
        <v>2</v>
      </c>
      <c r="AD24" s="190">
        <v>3</v>
      </c>
      <c r="AE24" s="155" t="str">
        <f t="shared" si="80"/>
        <v>L</v>
      </c>
      <c r="AF24" s="189">
        <v>3</v>
      </c>
      <c r="AG24" s="190">
        <v>1</v>
      </c>
      <c r="AH24" s="155" t="str">
        <f t="shared" si="81"/>
        <v>W</v>
      </c>
      <c r="AI24" s="189"/>
      <c r="AJ24" s="190"/>
      <c r="AK24" s="155">
        <f t="shared" si="82"/>
        <v>0</v>
      </c>
      <c r="AL24" s="189"/>
      <c r="AM24" s="190"/>
      <c r="AN24" s="155">
        <f t="shared" si="83"/>
        <v>0</v>
      </c>
      <c r="AO24" s="189">
        <v>2</v>
      </c>
      <c r="AP24" s="190">
        <v>3</v>
      </c>
      <c r="AQ24" s="155" t="str">
        <f t="shared" si="84"/>
        <v>L</v>
      </c>
      <c r="AR24" s="189"/>
      <c r="AS24" s="190"/>
      <c r="AT24" s="155">
        <f t="shared" si="85"/>
        <v>0</v>
      </c>
      <c r="AU24" s="189">
        <v>2</v>
      </c>
      <c r="AV24" s="190">
        <v>3</v>
      </c>
      <c r="AW24" s="155" t="str">
        <f t="shared" si="86"/>
        <v>L</v>
      </c>
      <c r="AX24" s="189">
        <v>3</v>
      </c>
      <c r="AY24" s="190">
        <v>0</v>
      </c>
      <c r="AZ24" s="155" t="str">
        <f t="shared" si="87"/>
        <v>W</v>
      </c>
      <c r="BA24" s="188">
        <v>3</v>
      </c>
      <c r="BB24" s="187">
        <v>1</v>
      </c>
      <c r="BC24" s="155" t="str">
        <f t="shared" si="88"/>
        <v>W</v>
      </c>
      <c r="BD24" s="189">
        <v>3</v>
      </c>
      <c r="BE24" s="190">
        <v>0</v>
      </c>
      <c r="BF24" s="155" t="str">
        <f t="shared" si="89"/>
        <v>W</v>
      </c>
      <c r="BG24" s="189"/>
      <c r="BH24" s="190"/>
      <c r="BI24" s="155">
        <f t="shared" si="90"/>
        <v>0</v>
      </c>
      <c r="BJ24" s="192"/>
      <c r="BK24" s="193">
        <v>3</v>
      </c>
      <c r="BL24" s="194">
        <v>2</v>
      </c>
      <c r="BM24" s="155" t="str">
        <f t="shared" si="91"/>
        <v>W</v>
      </c>
      <c r="BN24" s="193">
        <v>3</v>
      </c>
      <c r="BO24" s="194">
        <v>1</v>
      </c>
      <c r="BP24" s="155" t="str">
        <f t="shared" si="92"/>
        <v>W</v>
      </c>
      <c r="BQ24" s="193">
        <v>3</v>
      </c>
      <c r="BR24" s="194">
        <v>1</v>
      </c>
      <c r="BS24" s="155" t="str">
        <f t="shared" si="93"/>
        <v>W</v>
      </c>
      <c r="BT24" s="142">
        <f t="shared" si="94"/>
        <v>12</v>
      </c>
      <c r="BU24" s="142">
        <f t="shared" si="95"/>
        <v>3</v>
      </c>
      <c r="BV24" s="142">
        <f t="shared" si="96"/>
        <v>42</v>
      </c>
      <c r="BW24" s="142">
        <f t="shared" si="96"/>
        <v>20</v>
      </c>
      <c r="BX24" s="214">
        <f t="shared" si="97"/>
        <v>0.67741935483870963</v>
      </c>
      <c r="BY24" s="215">
        <f t="shared" si="98"/>
        <v>0.8</v>
      </c>
    </row>
    <row r="25" spans="1:77">
      <c r="A25" s="184">
        <v>4</v>
      </c>
      <c r="B25" s="253" t="s">
        <v>152</v>
      </c>
      <c r="C25" s="251">
        <v>-18</v>
      </c>
      <c r="D25" s="330"/>
      <c r="E25" s="240"/>
      <c r="F25" s="209"/>
      <c r="G25" s="227"/>
      <c r="H25" s="186">
        <v>2</v>
      </c>
      <c r="I25" s="187">
        <v>3</v>
      </c>
      <c r="J25" s="155" t="str">
        <f t="shared" si="73"/>
        <v>L</v>
      </c>
      <c r="K25" s="188">
        <v>2</v>
      </c>
      <c r="L25" s="187">
        <v>3</v>
      </c>
      <c r="M25" s="155" t="str">
        <f t="shared" si="74"/>
        <v>L</v>
      </c>
      <c r="N25" s="188">
        <v>3</v>
      </c>
      <c r="O25" s="187">
        <v>2</v>
      </c>
      <c r="P25" s="155" t="str">
        <f t="shared" si="75"/>
        <v>W</v>
      </c>
      <c r="Q25" s="188"/>
      <c r="R25" s="187"/>
      <c r="S25" s="155">
        <f t="shared" si="76"/>
        <v>0</v>
      </c>
      <c r="T25" s="188">
        <v>3</v>
      </c>
      <c r="U25" s="187">
        <v>2</v>
      </c>
      <c r="V25" s="155" t="str">
        <f t="shared" si="77"/>
        <v>W</v>
      </c>
      <c r="W25" s="188">
        <v>2</v>
      </c>
      <c r="X25" s="187">
        <v>3</v>
      </c>
      <c r="Y25" s="155" t="str">
        <f t="shared" si="78"/>
        <v>L</v>
      </c>
      <c r="Z25" s="189"/>
      <c r="AA25" s="190"/>
      <c r="AB25" s="155">
        <f t="shared" si="79"/>
        <v>0</v>
      </c>
      <c r="AC25" s="191"/>
      <c r="AD25" s="190"/>
      <c r="AE25" s="155">
        <f t="shared" si="80"/>
        <v>0</v>
      </c>
      <c r="AF25" s="189"/>
      <c r="AG25" s="190"/>
      <c r="AH25" s="155">
        <f t="shared" si="81"/>
        <v>0</v>
      </c>
      <c r="AI25" s="189">
        <v>3</v>
      </c>
      <c r="AJ25" s="190">
        <v>1</v>
      </c>
      <c r="AK25" s="155" t="str">
        <f t="shared" si="82"/>
        <v>W</v>
      </c>
      <c r="AL25" s="189">
        <v>3</v>
      </c>
      <c r="AM25" s="190">
        <v>2</v>
      </c>
      <c r="AN25" s="155" t="str">
        <f t="shared" si="83"/>
        <v>W</v>
      </c>
      <c r="AO25" s="189"/>
      <c r="AP25" s="190"/>
      <c r="AQ25" s="155">
        <f t="shared" si="84"/>
        <v>0</v>
      </c>
      <c r="AR25" s="189"/>
      <c r="AS25" s="190"/>
      <c r="AT25" s="155">
        <f t="shared" si="85"/>
        <v>0</v>
      </c>
      <c r="AU25" s="189">
        <v>0</v>
      </c>
      <c r="AV25" s="190">
        <v>3</v>
      </c>
      <c r="AW25" s="155" t="str">
        <f t="shared" si="86"/>
        <v>L</v>
      </c>
      <c r="AX25" s="189"/>
      <c r="AY25" s="190"/>
      <c r="AZ25" s="155">
        <f t="shared" si="87"/>
        <v>0</v>
      </c>
      <c r="BA25" s="188"/>
      <c r="BB25" s="187"/>
      <c r="BC25" s="155">
        <f t="shared" si="88"/>
        <v>0</v>
      </c>
      <c r="BD25" s="189">
        <v>1</v>
      </c>
      <c r="BE25" s="190">
        <v>3</v>
      </c>
      <c r="BF25" s="155" t="str">
        <f t="shared" si="89"/>
        <v>L</v>
      </c>
      <c r="BG25" s="189">
        <v>1</v>
      </c>
      <c r="BH25" s="190">
        <v>3</v>
      </c>
      <c r="BI25" s="155" t="str">
        <f t="shared" si="90"/>
        <v>L</v>
      </c>
      <c r="BJ25" s="337"/>
      <c r="BK25" s="193"/>
      <c r="BL25" s="194"/>
      <c r="BM25" s="155">
        <f t="shared" si="91"/>
        <v>0</v>
      </c>
      <c r="BN25" s="193"/>
      <c r="BO25" s="194"/>
      <c r="BP25" s="155">
        <f t="shared" si="92"/>
        <v>0</v>
      </c>
      <c r="BQ25" s="193"/>
      <c r="BR25" s="194"/>
      <c r="BS25" s="155">
        <f t="shared" si="93"/>
        <v>0</v>
      </c>
      <c r="BT25" s="142">
        <f t="shared" si="94"/>
        <v>4</v>
      </c>
      <c r="BU25" s="142">
        <f t="shared" si="95"/>
        <v>6</v>
      </c>
      <c r="BV25" s="142">
        <f t="shared" si="96"/>
        <v>20</v>
      </c>
      <c r="BW25" s="142">
        <f t="shared" si="96"/>
        <v>25</v>
      </c>
      <c r="BX25" s="214">
        <f t="shared" si="97"/>
        <v>0.44444444444444442</v>
      </c>
      <c r="BY25" s="215">
        <f t="shared" si="98"/>
        <v>0.4</v>
      </c>
    </row>
    <row r="26" spans="1:77" ht="18.75" customHeight="1">
      <c r="A26" s="184">
        <v>5</v>
      </c>
      <c r="B26" s="245" t="s">
        <v>91</v>
      </c>
      <c r="C26" s="324">
        <v>-12</v>
      </c>
      <c r="D26" s="330">
        <v>-14</v>
      </c>
      <c r="E26" s="240"/>
      <c r="F26" s="226"/>
      <c r="G26" s="243"/>
      <c r="H26" s="186">
        <v>3</v>
      </c>
      <c r="I26" s="187">
        <v>1</v>
      </c>
      <c r="J26" s="155" t="str">
        <f t="shared" si="73"/>
        <v>W</v>
      </c>
      <c r="K26" s="188"/>
      <c r="L26" s="187"/>
      <c r="M26" s="155">
        <f t="shared" si="74"/>
        <v>0</v>
      </c>
      <c r="N26" s="188">
        <v>3</v>
      </c>
      <c r="O26" s="187">
        <v>1</v>
      </c>
      <c r="P26" s="155" t="str">
        <f t="shared" si="75"/>
        <v>W</v>
      </c>
      <c r="Q26" s="188">
        <v>3</v>
      </c>
      <c r="R26" s="187">
        <v>0</v>
      </c>
      <c r="S26" s="155" t="str">
        <f t="shared" si="76"/>
        <v>W</v>
      </c>
      <c r="T26" s="188">
        <v>3</v>
      </c>
      <c r="U26" s="187">
        <v>1</v>
      </c>
      <c r="V26" s="155" t="str">
        <f t="shared" si="77"/>
        <v>W</v>
      </c>
      <c r="W26" s="188">
        <v>0</v>
      </c>
      <c r="X26" s="187">
        <v>3</v>
      </c>
      <c r="Y26" s="155" t="str">
        <f t="shared" si="78"/>
        <v>L</v>
      </c>
      <c r="Z26" s="189">
        <v>1</v>
      </c>
      <c r="AA26" s="190">
        <v>3</v>
      </c>
      <c r="AB26" s="155" t="str">
        <f t="shared" si="79"/>
        <v>L</v>
      </c>
      <c r="AC26" s="191"/>
      <c r="AD26" s="190"/>
      <c r="AE26" s="155">
        <f t="shared" si="80"/>
        <v>0</v>
      </c>
      <c r="AF26" s="189">
        <v>3</v>
      </c>
      <c r="AG26" s="190">
        <v>1</v>
      </c>
      <c r="AH26" s="155" t="str">
        <f t="shared" si="81"/>
        <v>W</v>
      </c>
      <c r="AI26" s="189">
        <v>3</v>
      </c>
      <c r="AJ26" s="190">
        <v>1</v>
      </c>
      <c r="AK26" s="155" t="str">
        <f t="shared" si="82"/>
        <v>W</v>
      </c>
      <c r="AL26" s="189">
        <v>1</v>
      </c>
      <c r="AM26" s="190">
        <v>3</v>
      </c>
      <c r="AN26" s="155" t="str">
        <f t="shared" si="83"/>
        <v>L</v>
      </c>
      <c r="AO26" s="189"/>
      <c r="AP26" s="190"/>
      <c r="AQ26" s="155">
        <f t="shared" si="84"/>
        <v>0</v>
      </c>
      <c r="AR26" s="189">
        <v>2</v>
      </c>
      <c r="AS26" s="190">
        <v>3</v>
      </c>
      <c r="AT26" s="155" t="str">
        <f t="shared" si="85"/>
        <v>L</v>
      </c>
      <c r="AU26" s="189"/>
      <c r="AV26" s="190"/>
      <c r="AW26" s="155">
        <f t="shared" si="86"/>
        <v>0</v>
      </c>
      <c r="AX26" s="189"/>
      <c r="AY26" s="190"/>
      <c r="AZ26" s="155">
        <f t="shared" si="87"/>
        <v>0</v>
      </c>
      <c r="BA26" s="188">
        <v>2</v>
      </c>
      <c r="BB26" s="187">
        <v>3</v>
      </c>
      <c r="BC26" s="155" t="str">
        <f t="shared" si="88"/>
        <v>L</v>
      </c>
      <c r="BD26" s="189">
        <v>3</v>
      </c>
      <c r="BE26" s="190">
        <v>1</v>
      </c>
      <c r="BF26" s="155" t="str">
        <f t="shared" si="89"/>
        <v>W</v>
      </c>
      <c r="BG26" s="189">
        <v>1</v>
      </c>
      <c r="BH26" s="190">
        <v>3</v>
      </c>
      <c r="BI26" s="155" t="str">
        <f t="shared" si="90"/>
        <v>L</v>
      </c>
      <c r="BJ26" s="346"/>
      <c r="BK26" s="193">
        <v>3</v>
      </c>
      <c r="BL26" s="194">
        <v>2</v>
      </c>
      <c r="BM26" s="155" t="str">
        <f t="shared" si="91"/>
        <v>W</v>
      </c>
      <c r="BN26" s="193">
        <v>3</v>
      </c>
      <c r="BO26" s="194">
        <v>1</v>
      </c>
      <c r="BP26" s="155" t="str">
        <f t="shared" si="92"/>
        <v>W</v>
      </c>
      <c r="BQ26" s="193">
        <v>1</v>
      </c>
      <c r="BR26" s="194">
        <v>3</v>
      </c>
      <c r="BS26" s="155" t="str">
        <f t="shared" si="93"/>
        <v>L</v>
      </c>
      <c r="BT26" s="142">
        <f t="shared" si="94"/>
        <v>9</v>
      </c>
      <c r="BU26" s="142">
        <f t="shared" si="95"/>
        <v>7</v>
      </c>
      <c r="BV26" s="142">
        <f t="shared" si="96"/>
        <v>35</v>
      </c>
      <c r="BW26" s="142">
        <f t="shared" si="96"/>
        <v>30</v>
      </c>
      <c r="BX26" s="214">
        <f t="shared" si="97"/>
        <v>0.53846153846153844</v>
      </c>
      <c r="BY26" s="215">
        <f t="shared" si="98"/>
        <v>0.5625</v>
      </c>
    </row>
    <row r="27" spans="1:77" ht="18" customHeight="1">
      <c r="A27" s="230">
        <v>7</v>
      </c>
      <c r="B27" s="347" t="s">
        <v>219</v>
      </c>
      <c r="C27" s="234">
        <v>-13</v>
      </c>
      <c r="D27" s="209"/>
      <c r="E27" s="208"/>
      <c r="F27" s="228"/>
      <c r="G27" s="185"/>
      <c r="H27" s="186"/>
      <c r="I27" s="187"/>
      <c r="J27" s="155">
        <f t="shared" si="73"/>
        <v>0</v>
      </c>
      <c r="K27" s="188"/>
      <c r="L27" s="187"/>
      <c r="M27" s="155">
        <f t="shared" si="74"/>
        <v>0</v>
      </c>
      <c r="N27" s="188"/>
      <c r="O27" s="187"/>
      <c r="P27" s="155">
        <f t="shared" si="75"/>
        <v>0</v>
      </c>
      <c r="Q27" s="188"/>
      <c r="R27" s="187"/>
      <c r="S27" s="155">
        <f t="shared" si="76"/>
        <v>0</v>
      </c>
      <c r="T27" s="188"/>
      <c r="U27" s="187"/>
      <c r="V27" s="155">
        <f t="shared" si="77"/>
        <v>0</v>
      </c>
      <c r="W27" s="188"/>
      <c r="X27" s="187"/>
      <c r="Y27" s="155">
        <f t="shared" si="78"/>
        <v>0</v>
      </c>
      <c r="Z27" s="189"/>
      <c r="AA27" s="190"/>
      <c r="AB27" s="155">
        <f t="shared" si="79"/>
        <v>0</v>
      </c>
      <c r="AC27" s="191"/>
      <c r="AD27" s="190"/>
      <c r="AE27" s="155">
        <f t="shared" si="80"/>
        <v>0</v>
      </c>
      <c r="AF27" s="189">
        <v>2</v>
      </c>
      <c r="AG27" s="190">
        <v>3</v>
      </c>
      <c r="AH27" s="155" t="str">
        <f t="shared" si="81"/>
        <v>L</v>
      </c>
      <c r="AI27" s="189"/>
      <c r="AJ27" s="190"/>
      <c r="AK27" s="155">
        <f t="shared" si="82"/>
        <v>0</v>
      </c>
      <c r="AL27" s="189"/>
      <c r="AM27" s="190"/>
      <c r="AN27" s="155">
        <f t="shared" si="83"/>
        <v>0</v>
      </c>
      <c r="AO27" s="189"/>
      <c r="AP27" s="190"/>
      <c r="AQ27" s="155">
        <f t="shared" si="84"/>
        <v>0</v>
      </c>
      <c r="AR27" s="189"/>
      <c r="AS27" s="190"/>
      <c r="AT27" s="155">
        <f t="shared" si="85"/>
        <v>0</v>
      </c>
      <c r="AU27" s="189"/>
      <c r="AV27" s="190"/>
      <c r="AW27" s="155">
        <f t="shared" si="86"/>
        <v>0</v>
      </c>
      <c r="AX27" s="189"/>
      <c r="AY27" s="190"/>
      <c r="AZ27" s="155">
        <f t="shared" si="87"/>
        <v>0</v>
      </c>
      <c r="BA27" s="188"/>
      <c r="BB27" s="187"/>
      <c r="BC27" s="155">
        <f t="shared" si="88"/>
        <v>0</v>
      </c>
      <c r="BD27" s="189"/>
      <c r="BE27" s="190"/>
      <c r="BF27" s="155">
        <f t="shared" si="89"/>
        <v>0</v>
      </c>
      <c r="BG27" s="189"/>
      <c r="BH27" s="190"/>
      <c r="BI27" s="155">
        <f t="shared" si="90"/>
        <v>0</v>
      </c>
      <c r="BJ27" s="192"/>
      <c r="BK27" s="193"/>
      <c r="BL27" s="194"/>
      <c r="BM27" s="155">
        <f t="shared" si="91"/>
        <v>0</v>
      </c>
      <c r="BN27" s="193"/>
      <c r="BO27" s="194"/>
      <c r="BP27" s="155">
        <f t="shared" si="92"/>
        <v>0</v>
      </c>
      <c r="BQ27" s="193"/>
      <c r="BR27" s="194"/>
      <c r="BS27" s="155">
        <f t="shared" si="93"/>
        <v>0</v>
      </c>
      <c r="BT27" s="142">
        <f t="shared" si="94"/>
        <v>0</v>
      </c>
      <c r="BU27" s="142">
        <f t="shared" si="95"/>
        <v>1</v>
      </c>
      <c r="BV27" s="142">
        <f t="shared" si="96"/>
        <v>2</v>
      </c>
      <c r="BW27" s="142">
        <f t="shared" si="96"/>
        <v>3</v>
      </c>
      <c r="BX27" s="214">
        <f t="shared" si="97"/>
        <v>0.4</v>
      </c>
      <c r="BY27" s="215">
        <f t="shared" si="98"/>
        <v>0</v>
      </c>
    </row>
    <row r="28" spans="1:77">
      <c r="A28" s="153"/>
      <c r="B28" s="197"/>
      <c r="C28" s="197"/>
      <c r="D28" s="198"/>
      <c r="E28" s="197"/>
      <c r="F28" s="197"/>
      <c r="G28" s="198"/>
      <c r="H28" s="376">
        <v>2</v>
      </c>
      <c r="I28" s="377"/>
      <c r="J28" s="154" t="str">
        <f t="shared" ref="J28" si="99">IF(H28&gt;=3,"W",IF(ISBLANK(H28),0,"L"))</f>
        <v>L</v>
      </c>
      <c r="K28" s="378">
        <f>+H28</f>
        <v>2</v>
      </c>
      <c r="L28" s="379"/>
      <c r="M28" s="155" t="str">
        <f t="shared" ref="M28" si="100">IF(K28&gt;=3,"W",IF(ISBLANK(K28),0,"L"))</f>
        <v>L</v>
      </c>
      <c r="N28" s="378">
        <f>+K28+2</f>
        <v>4</v>
      </c>
      <c r="O28" s="379"/>
      <c r="P28" s="155" t="str">
        <f t="shared" ref="P28" si="101">IF(N28&gt;=3,"W",IF(ISBLANK(N28),0,"L"))</f>
        <v>W</v>
      </c>
      <c r="Q28" s="378">
        <f>+N28+2</f>
        <v>6</v>
      </c>
      <c r="R28" s="379"/>
      <c r="S28" s="155" t="str">
        <f t="shared" ref="S28" si="102">IF(Q28&gt;=3,"W",IF(ISBLANK(Q28),0,"L"))</f>
        <v>W</v>
      </c>
      <c r="T28" s="378">
        <f>+Q28+2</f>
        <v>8</v>
      </c>
      <c r="U28" s="379"/>
      <c r="V28" s="155" t="str">
        <f t="shared" ref="V28" si="103">IF(T28&gt;=3,"W",IF(ISBLANK(T28),0,"L"))</f>
        <v>W</v>
      </c>
      <c r="W28" s="378">
        <f>+T28</f>
        <v>8</v>
      </c>
      <c r="X28" s="379"/>
      <c r="Y28" s="155" t="str">
        <f t="shared" ref="Y28" si="104">IF(W28&gt;=3,"W",IF(ISBLANK(W28),0,"L"))</f>
        <v>W</v>
      </c>
      <c r="Z28" s="378">
        <f>+W28</f>
        <v>8</v>
      </c>
      <c r="AA28" s="379"/>
      <c r="AB28" s="155" t="str">
        <f t="shared" ref="AB28" si="105">IF(Z28&gt;=3,"W",IF(ISBLANK(Z28),0,"L"))</f>
        <v>W</v>
      </c>
      <c r="AC28" s="378">
        <f>+Z28+2</f>
        <v>10</v>
      </c>
      <c r="AD28" s="379"/>
      <c r="AE28" s="155" t="str">
        <f t="shared" ref="AE28" si="106">IF(AC28&gt;=3,"W",IF(ISBLANK(AC28),0,"L"))</f>
        <v>W</v>
      </c>
      <c r="AF28" s="378">
        <f>+AC28+2</f>
        <v>12</v>
      </c>
      <c r="AG28" s="379"/>
      <c r="AH28" s="155" t="str">
        <f t="shared" ref="AH28" si="107">IF(AF28&gt;=3,"W",IF(ISBLANK(AF28),0,"L"))</f>
        <v>W</v>
      </c>
      <c r="AI28" s="378">
        <f>+AF28+2</f>
        <v>14</v>
      </c>
      <c r="AJ28" s="379"/>
      <c r="AK28" s="155" t="str">
        <f t="shared" ref="AK28" si="108">IF(AI28&gt;=3,"W",IF(ISBLANK(AI28),0,"L"))</f>
        <v>W</v>
      </c>
      <c r="AL28" s="378">
        <f>+AI28+2</f>
        <v>16</v>
      </c>
      <c r="AM28" s="379"/>
      <c r="AN28" s="155" t="str">
        <f t="shared" ref="AN28" si="109">IF(AL28&gt;=3,"W",IF(ISBLANK(AL28),0,"L"))</f>
        <v>W</v>
      </c>
      <c r="AO28" s="378">
        <f>+AL28</f>
        <v>16</v>
      </c>
      <c r="AP28" s="379"/>
      <c r="AQ28" s="155" t="str">
        <f t="shared" ref="AQ28" si="110">IF(AO28&gt;=3,"W",IF(ISBLANK(AO28),0,"L"))</f>
        <v>W</v>
      </c>
      <c r="AR28" s="378">
        <f>+AO28+2</f>
        <v>18</v>
      </c>
      <c r="AS28" s="379"/>
      <c r="AT28" s="154" t="str">
        <f t="shared" ref="AT28" si="111">IF(AR28&gt;=3,"W",IF(ISBLANK(AR28),0,"L"))</f>
        <v>W</v>
      </c>
      <c r="AU28" s="378">
        <f>+AR28</f>
        <v>18</v>
      </c>
      <c r="AV28" s="379"/>
      <c r="AW28" s="155" t="str">
        <f t="shared" ref="AW28" si="112">IF(AU28&gt;=3,"W",IF(ISBLANK(AU28),0,"L"))</f>
        <v>W</v>
      </c>
      <c r="AX28" s="378">
        <f>+AU28+2</f>
        <v>20</v>
      </c>
      <c r="AY28" s="379"/>
      <c r="AZ28" s="154" t="str">
        <f t="shared" ref="AZ28" si="113">IF(AX28&gt;=3,"W",IF(ISBLANK(AX28),0,"L"))</f>
        <v>W</v>
      </c>
      <c r="BA28" s="376">
        <f>+AX28</f>
        <v>20</v>
      </c>
      <c r="BB28" s="377"/>
      <c r="BC28" s="154" t="str">
        <f t="shared" ref="BC28" si="114">IF(BA28&gt;=3,"W",IF(ISBLANK(BA28),0,"L"))</f>
        <v>W</v>
      </c>
      <c r="BD28" s="376">
        <f>+BA28+2</f>
        <v>22</v>
      </c>
      <c r="BE28" s="377"/>
      <c r="BF28" s="154" t="str">
        <f t="shared" ref="BF28" si="115">IF(BD28&gt;=3,"W",IF(ISBLANK(BD28),0,"L"))</f>
        <v>W</v>
      </c>
      <c r="BG28" s="376">
        <f>+BD28</f>
        <v>22</v>
      </c>
      <c r="BH28" s="377"/>
      <c r="BI28" s="155" t="str">
        <f t="shared" ref="BI28" si="116">IF(BG28&gt;=3,"W",IF(ISBLANK(BG28),0,"L"))</f>
        <v>W</v>
      </c>
      <c r="BJ28" s="153"/>
      <c r="BK28" s="144"/>
      <c r="BL28" s="144"/>
      <c r="BM28" s="154"/>
      <c r="BN28" s="144"/>
      <c r="BO28" s="144"/>
      <c r="BP28" s="154"/>
      <c r="BQ28" s="144"/>
      <c r="BR28" s="144"/>
      <c r="BS28" s="154"/>
      <c r="BT28" s="153"/>
      <c r="BU28" s="153"/>
      <c r="BV28" s="153">
        <f>SUM(BV20:BV27)</f>
        <v>139</v>
      </c>
      <c r="BW28" s="153">
        <f>SUM(BW20:BW27)</f>
        <v>121</v>
      </c>
      <c r="BX28" s="199">
        <f>IF(BV28+BW28&lt;=0,0.5,BV28/(BV28+BW28))</f>
        <v>0.5346153846153846</v>
      </c>
      <c r="BY28" s="200"/>
    </row>
    <row r="29" spans="1:77" ht="18" customHeight="1">
      <c r="A29" s="153"/>
      <c r="B29" s="197"/>
      <c r="C29" s="197"/>
      <c r="D29" s="198"/>
      <c r="E29" s="197"/>
      <c r="F29" s="197"/>
      <c r="G29" s="198"/>
      <c r="H29" s="202"/>
      <c r="I29" s="202"/>
      <c r="J29" s="154"/>
      <c r="K29" s="203"/>
      <c r="L29" s="203"/>
      <c r="M29" s="155"/>
      <c r="N29" s="203"/>
      <c r="O29" s="203"/>
      <c r="P29" s="155"/>
      <c r="Q29" s="203"/>
      <c r="R29" s="203"/>
      <c r="S29" s="155"/>
      <c r="T29" s="203"/>
      <c r="U29" s="203"/>
      <c r="V29" s="155"/>
      <c r="W29" s="203"/>
      <c r="X29" s="203"/>
      <c r="Y29" s="155"/>
      <c r="Z29" s="203"/>
      <c r="AA29" s="203"/>
      <c r="AB29" s="155"/>
      <c r="AC29" s="203"/>
      <c r="AD29" s="203"/>
      <c r="AE29" s="155"/>
      <c r="AF29" s="203"/>
      <c r="AG29" s="203"/>
      <c r="AH29" s="155"/>
      <c r="AI29" s="203"/>
      <c r="AJ29" s="203"/>
      <c r="AK29" s="155"/>
      <c r="AL29" s="203"/>
      <c r="AM29" s="203"/>
      <c r="AN29" s="155"/>
      <c r="AO29" s="203"/>
      <c r="AP29" s="203"/>
      <c r="AQ29" s="155"/>
      <c r="AR29" s="203"/>
      <c r="AS29" s="203"/>
      <c r="AT29" s="154"/>
      <c r="AU29" s="203"/>
      <c r="AV29" s="203"/>
      <c r="AW29" s="155"/>
      <c r="AX29" s="203"/>
      <c r="AY29" s="203"/>
      <c r="AZ29" s="154"/>
      <c r="BA29" s="202"/>
      <c r="BB29" s="202"/>
      <c r="BC29" s="154"/>
      <c r="BD29" s="202"/>
      <c r="BE29" s="202"/>
      <c r="BF29" s="154"/>
      <c r="BG29" s="202"/>
      <c r="BH29" s="202"/>
      <c r="BI29" s="155"/>
      <c r="BJ29" s="153"/>
      <c r="BK29" s="144"/>
      <c r="BL29" s="144"/>
      <c r="BM29" s="154"/>
      <c r="BN29" s="144"/>
      <c r="BO29" s="144"/>
      <c r="BP29" s="154"/>
      <c r="BQ29" s="144"/>
      <c r="BR29" s="144"/>
      <c r="BS29" s="155"/>
      <c r="BT29" s="153"/>
      <c r="BU29" s="153"/>
      <c r="BV29" s="153"/>
      <c r="BW29" s="153"/>
      <c r="BX29" s="199"/>
      <c r="BY29" s="207"/>
    </row>
    <row r="30" spans="1:77" ht="17.25" thickBot="1">
      <c r="E30" s="149"/>
      <c r="H30"/>
      <c r="I30"/>
      <c r="J30" s="155"/>
      <c r="K30"/>
      <c r="L30"/>
      <c r="M30" s="155"/>
      <c r="N30"/>
      <c r="O30"/>
      <c r="P30" s="155"/>
      <c r="Q30"/>
      <c r="R30"/>
      <c r="S30" s="155"/>
      <c r="T30"/>
      <c r="U30"/>
      <c r="V30" s="155"/>
      <c r="W30"/>
      <c r="X30"/>
      <c r="Y30" s="155"/>
      <c r="Z30"/>
      <c r="AA30"/>
      <c r="BM30" s="155">
        <f>IF(BK30&gt;=3,"W",IF(ISBLANK(BK30),0,"L"))</f>
        <v>0</v>
      </c>
      <c r="BP30" s="155">
        <f>IF(BN30&gt;=3,"W",IF(ISBLANK(BN30),0,"L"))</f>
        <v>0</v>
      </c>
      <c r="BQ30" s="201"/>
      <c r="BS30" s="155">
        <f>IF(BQ30&gt;=3,"W",IF(ISBLANK(BQ30),0,"L"))</f>
        <v>0</v>
      </c>
    </row>
    <row r="31" spans="1:77" ht="30" customHeight="1">
      <c r="A31" s="150" t="s">
        <v>80</v>
      </c>
      <c r="B31" s="151"/>
      <c r="C31" s="151"/>
      <c r="D31" s="152"/>
      <c r="E31" s="151"/>
      <c r="F31" s="151"/>
      <c r="G31" s="205"/>
      <c r="H31" s="382" t="s">
        <v>0</v>
      </c>
      <c r="I31" s="382"/>
      <c r="J31" s="216"/>
      <c r="K31" s="382" t="s">
        <v>1</v>
      </c>
      <c r="L31" s="382"/>
      <c r="M31" s="216"/>
      <c r="N31" s="382" t="s">
        <v>2</v>
      </c>
      <c r="O31" s="382"/>
      <c r="P31" s="216"/>
      <c r="Q31" s="382" t="s">
        <v>3</v>
      </c>
      <c r="R31" s="382"/>
      <c r="S31" s="216"/>
      <c r="T31" s="382" t="s">
        <v>4</v>
      </c>
      <c r="U31" s="382"/>
      <c r="V31" s="217"/>
      <c r="W31" s="383" t="s">
        <v>5</v>
      </c>
      <c r="X31" s="383"/>
      <c r="Y31" s="218"/>
      <c r="Z31" s="383" t="s">
        <v>6</v>
      </c>
      <c r="AA31" s="383"/>
      <c r="AB31" s="219"/>
      <c r="AC31" s="390" t="s">
        <v>7</v>
      </c>
      <c r="AD31" s="391"/>
      <c r="AE31" s="218"/>
      <c r="AF31" s="390" t="s">
        <v>8</v>
      </c>
      <c r="AG31" s="391"/>
      <c r="AH31" s="218"/>
      <c r="AI31" s="390" t="s">
        <v>9</v>
      </c>
      <c r="AJ31" s="391"/>
      <c r="AK31" s="218"/>
      <c r="AL31" s="390" t="s">
        <v>10</v>
      </c>
      <c r="AM31" s="391"/>
      <c r="AN31" s="218"/>
      <c r="AO31" s="390" t="s">
        <v>11</v>
      </c>
      <c r="AP31" s="391"/>
      <c r="AQ31" s="216"/>
      <c r="AR31" s="386" t="s">
        <v>12</v>
      </c>
      <c r="AS31" s="387"/>
      <c r="AT31" s="216"/>
      <c r="AU31" s="388" t="s">
        <v>13</v>
      </c>
      <c r="AV31" s="389"/>
      <c r="AW31" s="220" t="str">
        <f>IF(AU31&gt;=3,"W",IF(ISBLANK(AU31),0,"L"))</f>
        <v>W</v>
      </c>
      <c r="AX31" s="386" t="s">
        <v>14</v>
      </c>
      <c r="AY31" s="387"/>
      <c r="AZ31" s="216"/>
      <c r="BA31" s="386" t="s">
        <v>15</v>
      </c>
      <c r="BB31" s="387"/>
      <c r="BC31" s="216"/>
      <c r="BD31" s="386" t="s">
        <v>16</v>
      </c>
      <c r="BE31" s="387"/>
      <c r="BF31" s="216"/>
      <c r="BG31" s="386" t="s">
        <v>17</v>
      </c>
      <c r="BH31" s="387"/>
      <c r="BI31" s="157"/>
      <c r="BJ31" s="157"/>
      <c r="BK31" s="384" t="s">
        <v>23</v>
      </c>
      <c r="BL31" s="385"/>
      <c r="BM31" s="158"/>
      <c r="BN31" s="384" t="s">
        <v>24</v>
      </c>
      <c r="BO31" s="385"/>
      <c r="BP31" s="158"/>
      <c r="BQ31" s="384" t="s">
        <v>25</v>
      </c>
      <c r="BR31" s="385"/>
      <c r="BS31" s="142"/>
      <c r="BT31" s="142" t="s">
        <v>18</v>
      </c>
      <c r="BU31" s="142" t="s">
        <v>19</v>
      </c>
      <c r="BV31" s="142" t="s">
        <v>20</v>
      </c>
      <c r="BW31" s="142" t="s">
        <v>21</v>
      </c>
      <c r="BX31" s="142" t="s">
        <v>22</v>
      </c>
      <c r="BY31" s="159" t="s">
        <v>26</v>
      </c>
    </row>
    <row r="32" spans="1:77" ht="17.25" thickBot="1">
      <c r="A32" s="160"/>
      <c r="B32" s="161"/>
      <c r="C32" s="161"/>
      <c r="D32" s="162"/>
      <c r="E32" s="161"/>
      <c r="F32" s="161"/>
      <c r="G32" s="206"/>
      <c r="H32" s="163" t="s">
        <v>27</v>
      </c>
      <c r="I32" s="143" t="s">
        <v>28</v>
      </c>
      <c r="J32" s="164"/>
      <c r="K32" s="165" t="s">
        <v>27</v>
      </c>
      <c r="L32" s="143" t="s">
        <v>28</v>
      </c>
      <c r="M32" s="164"/>
      <c r="N32" s="165" t="s">
        <v>27</v>
      </c>
      <c r="O32" s="143" t="s">
        <v>28</v>
      </c>
      <c r="P32" s="164"/>
      <c r="Q32" s="165" t="s">
        <v>27</v>
      </c>
      <c r="R32" s="143" t="s">
        <v>28</v>
      </c>
      <c r="S32" s="164"/>
      <c r="T32" s="165" t="s">
        <v>27</v>
      </c>
      <c r="U32" s="143" t="s">
        <v>28</v>
      </c>
      <c r="V32" s="144"/>
      <c r="W32" s="165" t="s">
        <v>27</v>
      </c>
      <c r="X32" s="143" t="s">
        <v>28</v>
      </c>
      <c r="Y32" s="164"/>
      <c r="Z32" s="166" t="s">
        <v>27</v>
      </c>
      <c r="AA32" s="128" t="s">
        <v>28</v>
      </c>
      <c r="AB32" s="156"/>
      <c r="AC32" s="167" t="s">
        <v>27</v>
      </c>
      <c r="AD32" s="128" t="s">
        <v>28</v>
      </c>
      <c r="AE32" s="168"/>
      <c r="AF32" s="166" t="s">
        <v>27</v>
      </c>
      <c r="AG32" s="128" t="s">
        <v>28</v>
      </c>
      <c r="AH32" s="168"/>
      <c r="AI32" s="166" t="s">
        <v>27</v>
      </c>
      <c r="AJ32" s="128" t="s">
        <v>28</v>
      </c>
      <c r="AK32" s="168"/>
      <c r="AL32" s="166" t="s">
        <v>27</v>
      </c>
      <c r="AM32" s="128" t="s">
        <v>28</v>
      </c>
      <c r="AN32" s="168"/>
      <c r="AO32" s="166" t="s">
        <v>27</v>
      </c>
      <c r="AP32" s="128" t="s">
        <v>28</v>
      </c>
      <c r="AQ32" s="156"/>
      <c r="AR32" s="169" t="s">
        <v>27</v>
      </c>
      <c r="AS32" s="170" t="s">
        <v>28</v>
      </c>
      <c r="AT32" s="164"/>
      <c r="AU32" s="166" t="s">
        <v>27</v>
      </c>
      <c r="AV32" s="128" t="s">
        <v>28</v>
      </c>
      <c r="AW32" s="168"/>
      <c r="AX32" s="166" t="s">
        <v>27</v>
      </c>
      <c r="AY32" s="128" t="s">
        <v>28</v>
      </c>
      <c r="BA32" s="165" t="s">
        <v>27</v>
      </c>
      <c r="BB32" s="143" t="s">
        <v>28</v>
      </c>
      <c r="BC32" s="164"/>
      <c r="BD32" s="166" t="s">
        <v>27</v>
      </c>
      <c r="BE32" s="128" t="s">
        <v>28</v>
      </c>
      <c r="BF32" s="168"/>
      <c r="BG32" s="166" t="s">
        <v>27</v>
      </c>
      <c r="BH32" s="128" t="s">
        <v>28</v>
      </c>
      <c r="BI32" s="157"/>
      <c r="BJ32" s="157"/>
      <c r="BK32" s="171" t="s">
        <v>27</v>
      </c>
      <c r="BL32" s="172" t="s">
        <v>28</v>
      </c>
      <c r="BM32" s="173"/>
      <c r="BN32" s="171" t="s">
        <v>27</v>
      </c>
      <c r="BO32" s="172" t="s">
        <v>28</v>
      </c>
      <c r="BP32" s="173"/>
      <c r="BQ32" s="171" t="s">
        <v>27</v>
      </c>
      <c r="BR32" s="172" t="s">
        <v>28</v>
      </c>
      <c r="BS32" s="144"/>
      <c r="BT32" s="153"/>
      <c r="BU32" s="153"/>
      <c r="BV32" s="153"/>
      <c r="BW32" s="153"/>
    </row>
    <row r="33" spans="1:77" ht="33.75" customHeight="1" thickBot="1">
      <c r="A33" s="174" t="s">
        <v>29</v>
      </c>
      <c r="B33" s="175" t="s">
        <v>30</v>
      </c>
      <c r="C33" s="176" t="s">
        <v>31</v>
      </c>
      <c r="D33" s="177" t="s">
        <v>34</v>
      </c>
      <c r="E33" s="238" t="s">
        <v>35</v>
      </c>
      <c r="F33" s="222" t="s">
        <v>36</v>
      </c>
      <c r="G33" s="178" t="s">
        <v>33</v>
      </c>
      <c r="H33" s="376"/>
      <c r="I33" s="377"/>
      <c r="J33" s="164"/>
      <c r="K33" s="376" t="s">
        <v>170</v>
      </c>
      <c r="L33" s="377"/>
      <c r="M33" s="164"/>
      <c r="N33" s="376" t="s">
        <v>175</v>
      </c>
      <c r="O33" s="377"/>
      <c r="P33" s="164"/>
      <c r="Q33" s="376" t="s">
        <v>63</v>
      </c>
      <c r="R33" s="377"/>
      <c r="S33" s="164"/>
      <c r="T33" s="378" t="s">
        <v>62</v>
      </c>
      <c r="U33" s="379"/>
      <c r="V33" s="155"/>
      <c r="W33" s="376" t="s">
        <v>65</v>
      </c>
      <c r="X33" s="377"/>
      <c r="Y33" s="155"/>
      <c r="Z33" s="378" t="s">
        <v>183</v>
      </c>
      <c r="AA33" s="379"/>
      <c r="AB33" s="155"/>
      <c r="AC33" s="378" t="s">
        <v>66</v>
      </c>
      <c r="AD33" s="379"/>
      <c r="AE33" s="155"/>
      <c r="AF33" s="378" t="s">
        <v>63</v>
      </c>
      <c r="AG33" s="379"/>
      <c r="AH33" s="155"/>
      <c r="AI33" s="378" t="s">
        <v>62</v>
      </c>
      <c r="AJ33" s="379"/>
      <c r="AK33" s="155"/>
      <c r="AL33" s="378" t="s">
        <v>65</v>
      </c>
      <c r="AM33" s="379"/>
      <c r="AN33" s="155"/>
      <c r="AO33" s="378" t="s">
        <v>183</v>
      </c>
      <c r="AP33" s="379"/>
      <c r="AQ33" s="156"/>
      <c r="AR33" s="378" t="s">
        <v>66</v>
      </c>
      <c r="AS33" s="379"/>
      <c r="AT33" s="164"/>
      <c r="AU33" s="378" t="s">
        <v>63</v>
      </c>
      <c r="AV33" s="379"/>
      <c r="AW33" s="168"/>
      <c r="AX33" s="378" t="s">
        <v>62</v>
      </c>
      <c r="AY33" s="379"/>
      <c r="BA33" s="376" t="s">
        <v>183</v>
      </c>
      <c r="BB33" s="377"/>
      <c r="BC33" s="164"/>
      <c r="BD33" s="378" t="s">
        <v>65</v>
      </c>
      <c r="BE33" s="379"/>
      <c r="BF33" s="168"/>
      <c r="BG33" s="378" t="s">
        <v>62</v>
      </c>
      <c r="BH33" s="379"/>
      <c r="BI33" s="157"/>
      <c r="BJ33" s="182"/>
      <c r="BK33" s="380" t="s">
        <v>66</v>
      </c>
      <c r="BL33" s="381"/>
      <c r="BM33" s="183"/>
      <c r="BN33" s="380"/>
      <c r="BO33" s="381"/>
      <c r="BP33" s="183"/>
      <c r="BQ33" s="380"/>
      <c r="BR33" s="381"/>
      <c r="BS33" s="154">
        <f t="shared" ref="BS33:BS41" si="117">IF(BQ33&gt;=3,"W",IF(ISBLANK(BQ33),0,"L"))</f>
        <v>0</v>
      </c>
      <c r="BT33" s="142"/>
      <c r="BU33" s="142"/>
      <c r="BV33" s="142"/>
      <c r="BW33" s="142"/>
    </row>
    <row r="34" spans="1:77" ht="21.75" customHeight="1">
      <c r="A34" s="184">
        <v>1</v>
      </c>
      <c r="B34" s="245" t="s">
        <v>79</v>
      </c>
      <c r="C34" s="251">
        <v>-29</v>
      </c>
      <c r="D34" s="330">
        <v>-31</v>
      </c>
      <c r="E34" s="240"/>
      <c r="F34" s="209">
        <v>-34</v>
      </c>
      <c r="G34" s="241"/>
      <c r="H34" s="186">
        <v>3</v>
      </c>
      <c r="I34" s="187">
        <v>1</v>
      </c>
      <c r="J34" s="155" t="str">
        <f t="shared" ref="J34:J42" si="118">IF(H34&gt;=3,"W",IF(ISBLANK(H34),0,"L"))</f>
        <v>W</v>
      </c>
      <c r="K34" s="188">
        <v>3</v>
      </c>
      <c r="L34" s="187">
        <v>2</v>
      </c>
      <c r="M34" s="155" t="str">
        <f t="shared" ref="M34:M42" si="119">IF(K34&gt;=3,"W",IF(ISBLANK(K34),0,"L"))</f>
        <v>W</v>
      </c>
      <c r="N34" s="188">
        <v>3</v>
      </c>
      <c r="O34" s="187">
        <v>1</v>
      </c>
      <c r="P34" s="155" t="str">
        <f t="shared" ref="P34:P42" si="120">IF(N34&gt;=3,"W",IF(ISBLANK(N34),0,"L"))</f>
        <v>W</v>
      </c>
      <c r="Q34" s="188"/>
      <c r="R34" s="187"/>
      <c r="S34" s="155">
        <f t="shared" ref="S34:S42" si="121">IF(Q34&gt;=3,"W",IF(ISBLANK(Q34),0,"L"))</f>
        <v>0</v>
      </c>
      <c r="T34" s="188"/>
      <c r="U34" s="187"/>
      <c r="V34" s="155">
        <f t="shared" ref="V34:V42" si="122">IF(T34&gt;=3,"W",IF(ISBLANK(T34),0,"L"))</f>
        <v>0</v>
      </c>
      <c r="W34" s="188">
        <v>1</v>
      </c>
      <c r="X34" s="187">
        <v>3</v>
      </c>
      <c r="Y34" s="155" t="str">
        <f t="shared" ref="Y34:Y42" si="123">IF(W34&gt;=3,"W",IF(ISBLANK(W34),0,"L"))</f>
        <v>L</v>
      </c>
      <c r="Z34" s="189">
        <v>3</v>
      </c>
      <c r="AA34" s="190">
        <v>1</v>
      </c>
      <c r="AB34" s="155" t="str">
        <f t="shared" ref="AB34:AB42" si="124">IF(Z34&gt;=3,"W",IF(ISBLANK(Z34),0,"L"))</f>
        <v>W</v>
      </c>
      <c r="AC34" s="191">
        <v>3</v>
      </c>
      <c r="AD34" s="190">
        <v>2</v>
      </c>
      <c r="AE34" s="155" t="str">
        <f t="shared" ref="AE34:AE42" si="125">IF(AC34&gt;=3,"W",IF(ISBLANK(AC34),0,"L"))</f>
        <v>W</v>
      </c>
      <c r="AF34" s="189">
        <v>1</v>
      </c>
      <c r="AG34" s="190">
        <v>3</v>
      </c>
      <c r="AH34" s="155" t="str">
        <f t="shared" ref="AH34:AH42" si="126">IF(AF34&gt;=3,"W",IF(ISBLANK(AF34),0,"L"))</f>
        <v>L</v>
      </c>
      <c r="AI34" s="189">
        <v>1</v>
      </c>
      <c r="AJ34" s="190">
        <v>3</v>
      </c>
      <c r="AK34" s="155" t="str">
        <f t="shared" ref="AK34:AK42" si="127">IF(AI34&gt;=3,"W",IF(ISBLANK(AI34),0,"L"))</f>
        <v>L</v>
      </c>
      <c r="AL34" s="189">
        <v>3</v>
      </c>
      <c r="AM34" s="190">
        <v>1</v>
      </c>
      <c r="AN34" s="155" t="str">
        <f t="shared" ref="AN34:AN42" si="128">IF(AL34&gt;=3,"W",IF(ISBLANK(AL34),0,"L"))</f>
        <v>W</v>
      </c>
      <c r="AO34" s="189">
        <v>3</v>
      </c>
      <c r="AP34" s="190">
        <v>0</v>
      </c>
      <c r="AQ34" s="155" t="str">
        <f t="shared" ref="AQ34:AQ42" si="129">IF(AO34&gt;=3,"W",IF(ISBLANK(AO34),0,"L"))</f>
        <v>W</v>
      </c>
      <c r="AR34" s="189">
        <v>3</v>
      </c>
      <c r="AS34" s="190">
        <v>0</v>
      </c>
      <c r="AT34" s="155" t="str">
        <f t="shared" ref="AT34:AT42" si="130">IF(AR34&gt;=3,"W",IF(ISBLANK(AR34),0,"L"))</f>
        <v>W</v>
      </c>
      <c r="AU34" s="189"/>
      <c r="AV34" s="190"/>
      <c r="AW34" s="155">
        <f t="shared" ref="AW34:AW42" si="131">IF(AU34&gt;=3,"W",IF(ISBLANK(AU34),0,"L"))</f>
        <v>0</v>
      </c>
      <c r="AX34" s="189">
        <v>3</v>
      </c>
      <c r="AY34" s="190">
        <v>0</v>
      </c>
      <c r="AZ34" s="155" t="str">
        <f t="shared" ref="AZ34:AZ42" si="132">IF(AX34&gt;=3,"W",IF(ISBLANK(AX34),0,"L"))</f>
        <v>W</v>
      </c>
      <c r="BA34" s="188">
        <v>0</v>
      </c>
      <c r="BB34" s="187">
        <v>3</v>
      </c>
      <c r="BC34" s="155" t="str">
        <f t="shared" ref="BC34:BC42" si="133">IF(BA34&gt;=3,"W",IF(ISBLANK(BA34),0,"L"))</f>
        <v>L</v>
      </c>
      <c r="BD34" s="189">
        <v>3</v>
      </c>
      <c r="BE34" s="190">
        <v>1</v>
      </c>
      <c r="BF34" s="155" t="str">
        <f t="shared" ref="BF34:BF42" si="134">IF(BD34&gt;=3,"W",IF(ISBLANK(BD34),0,"L"))</f>
        <v>W</v>
      </c>
      <c r="BG34" s="189">
        <v>2</v>
      </c>
      <c r="BH34" s="190">
        <v>3</v>
      </c>
      <c r="BI34" s="155" t="str">
        <f t="shared" ref="BI34:BI42" si="135">IF(BG34&gt;=3,"W",IF(ISBLANK(BG34),0,"L"))</f>
        <v>L</v>
      </c>
      <c r="BJ34" s="239"/>
      <c r="BK34" s="193">
        <v>1</v>
      </c>
      <c r="BL34" s="194">
        <v>3</v>
      </c>
      <c r="BM34" s="155" t="str">
        <f t="shared" ref="BM34:BM41" si="136">IF(BK34&gt;=3,"W",IF(ISBLANK(BK34),0,"L"))</f>
        <v>L</v>
      </c>
      <c r="BN34" s="193"/>
      <c r="BO34" s="194"/>
      <c r="BP34" s="155">
        <f t="shared" ref="BP34:BP41" si="137">IF(BN34&gt;=3,"W",IF(ISBLANK(BN34),0,"L"))</f>
        <v>0</v>
      </c>
      <c r="BQ34" s="193"/>
      <c r="BR34" s="194"/>
      <c r="BS34" s="155">
        <f t="shared" si="117"/>
        <v>0</v>
      </c>
      <c r="BT34" s="142">
        <f t="shared" ref="BT34:BT41" si="138">COUNTIF(J34:BS34,"w")</f>
        <v>10</v>
      </c>
      <c r="BU34" s="142">
        <f t="shared" ref="BU34:BU41" si="139">COUNTIF(J34:BS34,"l")</f>
        <v>6</v>
      </c>
      <c r="BV34" s="142">
        <f t="shared" ref="BV34:BV41" si="140">H34+K34+N34+Q34+T34+W34+Z34+AC34+AF34+AI34+AL34+AO34+AR34+AU34+AX34+BA34+BD34+BG34+BK34+BN34+BQ34</f>
        <v>36</v>
      </c>
      <c r="BW34" s="142">
        <f t="shared" ref="BW34:BW41" si="141">I34+L34+O34+R34+U34+X34+AA34+AD34+AG34+AJ34+AM34+AP34+AS34+AV34+AY34+BB34+BE34+BH34+BL34+BO34+BR34</f>
        <v>27</v>
      </c>
      <c r="BX34" s="214">
        <f t="shared" ref="BX34:BX41" si="142">IF(BV34+BW34&gt;0,BV34/(BV34+BW34),IF(BV34+BW34=0,"0",0.5))</f>
        <v>0.5714285714285714</v>
      </c>
      <c r="BY34" s="215">
        <f t="shared" ref="BY34:BY41" si="143">IF(BT34+BU34&gt;0,BT34/(BT34+BU34),IF(BT34+BU34=0,"0",0.5))</f>
        <v>0.625</v>
      </c>
    </row>
    <row r="35" spans="1:77" ht="18" customHeight="1">
      <c r="A35" s="195">
        <v>2</v>
      </c>
      <c r="B35" s="245" t="s">
        <v>78</v>
      </c>
      <c r="C35" s="251">
        <v>-24</v>
      </c>
      <c r="D35" s="331"/>
      <c r="E35" s="242"/>
      <c r="F35" s="225">
        <v>-23</v>
      </c>
      <c r="G35" s="243"/>
      <c r="H35" s="186"/>
      <c r="I35" s="187"/>
      <c r="J35" s="155">
        <f t="shared" si="118"/>
        <v>0</v>
      </c>
      <c r="K35" s="188"/>
      <c r="L35" s="187"/>
      <c r="M35" s="155">
        <f t="shared" si="119"/>
        <v>0</v>
      </c>
      <c r="N35" s="188"/>
      <c r="O35" s="187"/>
      <c r="P35" s="155">
        <f t="shared" si="120"/>
        <v>0</v>
      </c>
      <c r="Q35" s="188">
        <v>3</v>
      </c>
      <c r="R35" s="187">
        <v>0</v>
      </c>
      <c r="S35" s="155" t="str">
        <f t="shared" si="121"/>
        <v>W</v>
      </c>
      <c r="T35" s="188">
        <v>1</v>
      </c>
      <c r="U35" s="187">
        <v>3</v>
      </c>
      <c r="V35" s="155" t="str">
        <f t="shared" si="122"/>
        <v>L</v>
      </c>
      <c r="W35" s="188"/>
      <c r="X35" s="187"/>
      <c r="Y35" s="155">
        <f t="shared" si="123"/>
        <v>0</v>
      </c>
      <c r="Z35" s="189"/>
      <c r="AA35" s="190"/>
      <c r="AB35" s="155">
        <f t="shared" si="124"/>
        <v>0</v>
      </c>
      <c r="AC35" s="191">
        <v>0</v>
      </c>
      <c r="AD35" s="190">
        <v>3</v>
      </c>
      <c r="AE35" s="155" t="str">
        <f t="shared" si="125"/>
        <v>L</v>
      </c>
      <c r="AF35" s="189"/>
      <c r="AG35" s="190"/>
      <c r="AH35" s="155">
        <f t="shared" si="126"/>
        <v>0</v>
      </c>
      <c r="AI35" s="189"/>
      <c r="AJ35" s="190"/>
      <c r="AK35" s="155">
        <f t="shared" si="127"/>
        <v>0</v>
      </c>
      <c r="AL35" s="189"/>
      <c r="AM35" s="190"/>
      <c r="AN35" s="155">
        <f t="shared" si="128"/>
        <v>0</v>
      </c>
      <c r="AO35" s="189"/>
      <c r="AP35" s="190"/>
      <c r="AQ35" s="155">
        <f t="shared" si="129"/>
        <v>0</v>
      </c>
      <c r="AR35" s="189"/>
      <c r="AS35" s="190"/>
      <c r="AT35" s="155">
        <f t="shared" si="130"/>
        <v>0</v>
      </c>
      <c r="AU35" s="189">
        <v>0</v>
      </c>
      <c r="AV35" s="190">
        <v>3</v>
      </c>
      <c r="AW35" s="155" t="str">
        <f t="shared" si="131"/>
        <v>L</v>
      </c>
      <c r="AX35" s="189"/>
      <c r="AY35" s="190"/>
      <c r="AZ35" s="155">
        <f t="shared" si="132"/>
        <v>0</v>
      </c>
      <c r="BA35" s="188"/>
      <c r="BB35" s="187"/>
      <c r="BC35" s="155">
        <f t="shared" si="133"/>
        <v>0</v>
      </c>
      <c r="BD35" s="189"/>
      <c r="BE35" s="190"/>
      <c r="BF35" s="155">
        <f t="shared" si="134"/>
        <v>0</v>
      </c>
      <c r="BG35" s="189"/>
      <c r="BH35" s="190"/>
      <c r="BI35" s="155">
        <f t="shared" si="135"/>
        <v>0</v>
      </c>
      <c r="BJ35" s="192"/>
      <c r="BK35" s="193"/>
      <c r="BL35" s="194"/>
      <c r="BM35" s="155">
        <f t="shared" si="136"/>
        <v>0</v>
      </c>
      <c r="BN35" s="193"/>
      <c r="BO35" s="194"/>
      <c r="BP35" s="155">
        <f t="shared" si="137"/>
        <v>0</v>
      </c>
      <c r="BQ35" s="193"/>
      <c r="BR35" s="194"/>
      <c r="BS35" s="155">
        <f t="shared" si="117"/>
        <v>0</v>
      </c>
      <c r="BT35" s="142">
        <f t="shared" si="138"/>
        <v>1</v>
      </c>
      <c r="BU35" s="142">
        <f t="shared" si="139"/>
        <v>3</v>
      </c>
      <c r="BV35" s="142">
        <f t="shared" si="140"/>
        <v>4</v>
      </c>
      <c r="BW35" s="142">
        <f t="shared" si="141"/>
        <v>9</v>
      </c>
      <c r="BX35" s="214">
        <f t="shared" si="142"/>
        <v>0.30769230769230771</v>
      </c>
      <c r="BY35" s="215">
        <f t="shared" si="143"/>
        <v>0.25</v>
      </c>
    </row>
    <row r="36" spans="1:77" ht="16.5" customHeight="1">
      <c r="A36" s="229">
        <v>3</v>
      </c>
      <c r="B36" s="245" t="s">
        <v>75</v>
      </c>
      <c r="C36" s="246">
        <v>-21</v>
      </c>
      <c r="D36" s="331">
        <v>-19</v>
      </c>
      <c r="E36" s="242"/>
      <c r="F36" s="225"/>
      <c r="G36" s="244"/>
      <c r="H36" s="186">
        <v>1</v>
      </c>
      <c r="I36" s="187">
        <v>3</v>
      </c>
      <c r="J36" s="155" t="str">
        <f t="shared" si="118"/>
        <v>L</v>
      </c>
      <c r="K36" s="188">
        <v>2</v>
      </c>
      <c r="L36" s="187">
        <v>3</v>
      </c>
      <c r="M36" s="155" t="str">
        <f t="shared" si="119"/>
        <v>L</v>
      </c>
      <c r="N36" s="188">
        <v>0</v>
      </c>
      <c r="O36" s="187">
        <v>3</v>
      </c>
      <c r="P36" s="155" t="str">
        <f t="shared" si="120"/>
        <v>L</v>
      </c>
      <c r="Q36" s="188">
        <v>1</v>
      </c>
      <c r="R36" s="187">
        <v>3</v>
      </c>
      <c r="S36" s="155" t="str">
        <f t="shared" si="121"/>
        <v>L</v>
      </c>
      <c r="T36" s="188"/>
      <c r="U36" s="187"/>
      <c r="V36" s="155">
        <f t="shared" si="122"/>
        <v>0</v>
      </c>
      <c r="W36" s="188"/>
      <c r="X36" s="187"/>
      <c r="Y36" s="155">
        <f t="shared" si="123"/>
        <v>0</v>
      </c>
      <c r="Z36" s="189"/>
      <c r="AA36" s="190"/>
      <c r="AB36" s="155">
        <f t="shared" si="124"/>
        <v>0</v>
      </c>
      <c r="AC36" s="191"/>
      <c r="AD36" s="190"/>
      <c r="AE36" s="155">
        <f t="shared" si="125"/>
        <v>0</v>
      </c>
      <c r="AF36" s="189"/>
      <c r="AG36" s="190"/>
      <c r="AH36" s="155">
        <f t="shared" si="126"/>
        <v>0</v>
      </c>
      <c r="AI36" s="189"/>
      <c r="AJ36" s="190"/>
      <c r="AK36" s="155">
        <f t="shared" si="127"/>
        <v>0</v>
      </c>
      <c r="AL36" s="189">
        <v>2</v>
      </c>
      <c r="AM36" s="190">
        <v>3</v>
      </c>
      <c r="AN36" s="155" t="str">
        <f t="shared" si="128"/>
        <v>L</v>
      </c>
      <c r="AO36" s="189">
        <v>2</v>
      </c>
      <c r="AP36" s="190">
        <v>3</v>
      </c>
      <c r="AQ36" s="155" t="str">
        <f t="shared" si="129"/>
        <v>L</v>
      </c>
      <c r="AR36" s="189">
        <v>3</v>
      </c>
      <c r="AS36" s="190">
        <v>2</v>
      </c>
      <c r="AT36" s="155" t="str">
        <f t="shared" si="130"/>
        <v>W</v>
      </c>
      <c r="AU36" s="189">
        <v>3</v>
      </c>
      <c r="AV36" s="190">
        <v>2</v>
      </c>
      <c r="AW36" s="155" t="str">
        <f t="shared" si="131"/>
        <v>W</v>
      </c>
      <c r="AX36" s="189">
        <v>3</v>
      </c>
      <c r="AY36" s="190">
        <v>0</v>
      </c>
      <c r="AZ36" s="155" t="str">
        <f t="shared" si="132"/>
        <v>W</v>
      </c>
      <c r="BA36" s="188">
        <v>2</v>
      </c>
      <c r="BB36" s="187">
        <v>3</v>
      </c>
      <c r="BC36" s="155" t="str">
        <f t="shared" si="133"/>
        <v>L</v>
      </c>
      <c r="BD36" s="189"/>
      <c r="BE36" s="190"/>
      <c r="BF36" s="155">
        <f t="shared" si="134"/>
        <v>0</v>
      </c>
      <c r="BG36" s="189">
        <v>3</v>
      </c>
      <c r="BH36" s="190">
        <v>0</v>
      </c>
      <c r="BI36" s="155" t="str">
        <f t="shared" si="135"/>
        <v>W</v>
      </c>
      <c r="BJ36" s="192"/>
      <c r="BK36" s="193">
        <v>1</v>
      </c>
      <c r="BL36" s="194">
        <v>3</v>
      </c>
      <c r="BM36" s="155" t="str">
        <f t="shared" si="136"/>
        <v>L</v>
      </c>
      <c r="BN36" s="193"/>
      <c r="BO36" s="194"/>
      <c r="BP36" s="155">
        <f t="shared" si="137"/>
        <v>0</v>
      </c>
      <c r="BQ36" s="193"/>
      <c r="BR36" s="194"/>
      <c r="BS36" s="155">
        <f t="shared" si="117"/>
        <v>0</v>
      </c>
      <c r="BT36" s="142">
        <f t="shared" si="138"/>
        <v>4</v>
      </c>
      <c r="BU36" s="142">
        <f t="shared" si="139"/>
        <v>8</v>
      </c>
      <c r="BV36" s="142">
        <f t="shared" si="140"/>
        <v>23</v>
      </c>
      <c r="BW36" s="142">
        <f t="shared" si="141"/>
        <v>28</v>
      </c>
      <c r="BX36" s="214">
        <f t="shared" si="142"/>
        <v>0.45098039215686275</v>
      </c>
      <c r="BY36" s="215">
        <f t="shared" si="143"/>
        <v>0.33333333333333331</v>
      </c>
    </row>
    <row r="37" spans="1:77" ht="18.75" customHeight="1">
      <c r="A37" s="184">
        <v>4</v>
      </c>
      <c r="B37" s="245" t="s">
        <v>153</v>
      </c>
      <c r="C37" s="251">
        <v>-17</v>
      </c>
      <c r="D37" s="330"/>
      <c r="E37" s="240"/>
      <c r="F37" s="209">
        <v>-18</v>
      </c>
      <c r="G37" s="227"/>
      <c r="H37" s="186">
        <v>2</v>
      </c>
      <c r="I37" s="187">
        <v>3</v>
      </c>
      <c r="J37" s="155" t="str">
        <f t="shared" si="118"/>
        <v>L</v>
      </c>
      <c r="K37" s="188">
        <v>3</v>
      </c>
      <c r="L37" s="187">
        <v>2</v>
      </c>
      <c r="M37" s="155" t="str">
        <f t="shared" si="119"/>
        <v>W</v>
      </c>
      <c r="N37" s="188">
        <v>3</v>
      </c>
      <c r="O37" s="187">
        <v>2</v>
      </c>
      <c r="P37" s="155" t="str">
        <f t="shared" si="120"/>
        <v>W</v>
      </c>
      <c r="Q37" s="188">
        <v>0</v>
      </c>
      <c r="R37" s="187">
        <v>3</v>
      </c>
      <c r="S37" s="155" t="str">
        <f t="shared" si="121"/>
        <v>L</v>
      </c>
      <c r="T37" s="188">
        <v>3</v>
      </c>
      <c r="U37" s="187">
        <v>2</v>
      </c>
      <c r="V37" s="155" t="str">
        <f t="shared" si="122"/>
        <v>W</v>
      </c>
      <c r="W37" s="188">
        <v>3</v>
      </c>
      <c r="X37" s="187">
        <v>1</v>
      </c>
      <c r="Y37" s="155" t="str">
        <f t="shared" si="123"/>
        <v>W</v>
      </c>
      <c r="Z37" s="189">
        <v>3</v>
      </c>
      <c r="AA37" s="190">
        <v>2</v>
      </c>
      <c r="AB37" s="155" t="str">
        <f t="shared" si="124"/>
        <v>W</v>
      </c>
      <c r="AC37" s="191">
        <v>3</v>
      </c>
      <c r="AD37" s="190">
        <v>1</v>
      </c>
      <c r="AE37" s="155" t="str">
        <f t="shared" si="125"/>
        <v>W</v>
      </c>
      <c r="AF37" s="189">
        <v>1</v>
      </c>
      <c r="AG37" s="190">
        <v>3</v>
      </c>
      <c r="AH37" s="155" t="str">
        <f t="shared" si="126"/>
        <v>L</v>
      </c>
      <c r="AI37" s="189">
        <v>2</v>
      </c>
      <c r="AJ37" s="190">
        <v>3</v>
      </c>
      <c r="AK37" s="155" t="str">
        <f t="shared" si="127"/>
        <v>L</v>
      </c>
      <c r="AL37" s="189"/>
      <c r="AM37" s="190"/>
      <c r="AN37" s="155">
        <f t="shared" si="128"/>
        <v>0</v>
      </c>
      <c r="AO37" s="189">
        <v>3</v>
      </c>
      <c r="AP37" s="190">
        <v>1</v>
      </c>
      <c r="AQ37" s="155" t="str">
        <f t="shared" si="129"/>
        <v>W</v>
      </c>
      <c r="AR37" s="189"/>
      <c r="AS37" s="190"/>
      <c r="AT37" s="155">
        <f t="shared" si="130"/>
        <v>0</v>
      </c>
      <c r="AU37" s="189">
        <v>3</v>
      </c>
      <c r="AV37" s="190">
        <v>0</v>
      </c>
      <c r="AW37" s="155" t="str">
        <f t="shared" si="131"/>
        <v>W</v>
      </c>
      <c r="AX37" s="189">
        <v>1</v>
      </c>
      <c r="AY37" s="190">
        <v>3</v>
      </c>
      <c r="AZ37" s="155" t="str">
        <f t="shared" si="132"/>
        <v>L</v>
      </c>
      <c r="BA37" s="188">
        <v>1</v>
      </c>
      <c r="BB37" s="187">
        <v>3</v>
      </c>
      <c r="BC37" s="155" t="str">
        <f t="shared" si="133"/>
        <v>L</v>
      </c>
      <c r="BD37" s="189">
        <v>1</v>
      </c>
      <c r="BE37" s="190">
        <v>3</v>
      </c>
      <c r="BF37" s="155" t="str">
        <f t="shared" si="134"/>
        <v>L</v>
      </c>
      <c r="BG37" s="189"/>
      <c r="BH37" s="190"/>
      <c r="BI37" s="155">
        <f t="shared" si="135"/>
        <v>0</v>
      </c>
      <c r="BJ37" s="239"/>
      <c r="BK37" s="193">
        <v>2</v>
      </c>
      <c r="BL37" s="194">
        <v>3</v>
      </c>
      <c r="BM37" s="155" t="str">
        <f t="shared" si="136"/>
        <v>L</v>
      </c>
      <c r="BN37" s="193"/>
      <c r="BO37" s="194"/>
      <c r="BP37" s="155">
        <f t="shared" si="137"/>
        <v>0</v>
      </c>
      <c r="BQ37" s="193"/>
      <c r="BR37" s="194"/>
      <c r="BS37" s="155">
        <f t="shared" si="117"/>
        <v>0</v>
      </c>
      <c r="BT37" s="142">
        <f t="shared" si="138"/>
        <v>8</v>
      </c>
      <c r="BU37" s="142">
        <f t="shared" si="139"/>
        <v>8</v>
      </c>
      <c r="BV37" s="142">
        <f t="shared" si="140"/>
        <v>34</v>
      </c>
      <c r="BW37" s="142">
        <f t="shared" si="141"/>
        <v>35</v>
      </c>
      <c r="BX37" s="214">
        <f t="shared" si="142"/>
        <v>0.49275362318840582</v>
      </c>
      <c r="BY37" s="215">
        <f t="shared" si="143"/>
        <v>0.5</v>
      </c>
    </row>
    <row r="38" spans="1:77" ht="17.25" thickBot="1">
      <c r="A38" s="184">
        <v>5</v>
      </c>
      <c r="B38" s="319" t="s">
        <v>201</v>
      </c>
      <c r="C38" s="320">
        <v>-14</v>
      </c>
      <c r="D38" s="209"/>
      <c r="E38" s="240"/>
      <c r="F38" s="226"/>
      <c r="G38" s="227"/>
      <c r="H38" s="186"/>
      <c r="I38" s="187"/>
      <c r="J38" s="155">
        <f t="shared" si="118"/>
        <v>0</v>
      </c>
      <c r="K38" s="188"/>
      <c r="L38" s="187"/>
      <c r="M38" s="155">
        <f t="shared" si="119"/>
        <v>0</v>
      </c>
      <c r="N38" s="188"/>
      <c r="O38" s="187"/>
      <c r="P38" s="155">
        <f t="shared" si="120"/>
        <v>0</v>
      </c>
      <c r="Q38" s="188"/>
      <c r="R38" s="187"/>
      <c r="S38" s="155">
        <f t="shared" si="121"/>
        <v>0</v>
      </c>
      <c r="T38" s="188">
        <v>2</v>
      </c>
      <c r="U38" s="187">
        <v>3</v>
      </c>
      <c r="V38" s="155" t="str">
        <f t="shared" si="122"/>
        <v>L</v>
      </c>
      <c r="W38" s="188">
        <v>3</v>
      </c>
      <c r="X38" s="187">
        <v>2</v>
      </c>
      <c r="Y38" s="155" t="str">
        <f t="shared" si="123"/>
        <v>W</v>
      </c>
      <c r="Z38" s="189">
        <v>2</v>
      </c>
      <c r="AA38" s="190">
        <v>3</v>
      </c>
      <c r="AB38" s="155" t="str">
        <f t="shared" si="124"/>
        <v>L</v>
      </c>
      <c r="AC38" s="191"/>
      <c r="AD38" s="190"/>
      <c r="AE38" s="155">
        <f t="shared" si="125"/>
        <v>0</v>
      </c>
      <c r="AF38" s="189"/>
      <c r="AG38" s="190"/>
      <c r="AH38" s="155">
        <f t="shared" si="126"/>
        <v>0</v>
      </c>
      <c r="AI38" s="189">
        <v>1</v>
      </c>
      <c r="AJ38" s="190">
        <v>3</v>
      </c>
      <c r="AK38" s="155" t="str">
        <f t="shared" si="127"/>
        <v>L</v>
      </c>
      <c r="AL38" s="189">
        <v>3</v>
      </c>
      <c r="AM38" s="190">
        <v>1</v>
      </c>
      <c r="AN38" s="155" t="str">
        <f t="shared" si="128"/>
        <v>W</v>
      </c>
      <c r="AO38" s="189"/>
      <c r="AP38" s="190"/>
      <c r="AQ38" s="155">
        <f t="shared" si="129"/>
        <v>0</v>
      </c>
      <c r="AR38" s="189">
        <v>2</v>
      </c>
      <c r="AS38" s="190">
        <v>3</v>
      </c>
      <c r="AT38" s="155" t="str">
        <f t="shared" si="130"/>
        <v>L</v>
      </c>
      <c r="AU38" s="189"/>
      <c r="AV38" s="190"/>
      <c r="AW38" s="155">
        <f t="shared" si="131"/>
        <v>0</v>
      </c>
      <c r="AX38" s="189"/>
      <c r="AY38" s="190"/>
      <c r="AZ38" s="155">
        <f t="shared" si="132"/>
        <v>0</v>
      </c>
      <c r="BA38" s="188"/>
      <c r="BB38" s="187"/>
      <c r="BC38" s="155">
        <f t="shared" si="133"/>
        <v>0</v>
      </c>
      <c r="BD38" s="189">
        <v>2</v>
      </c>
      <c r="BE38" s="190">
        <v>3</v>
      </c>
      <c r="BF38" s="155" t="str">
        <f t="shared" si="134"/>
        <v>L</v>
      </c>
      <c r="BG38" s="189">
        <v>3</v>
      </c>
      <c r="BH38" s="190">
        <v>2</v>
      </c>
      <c r="BI38" s="155" t="str">
        <f t="shared" si="135"/>
        <v>W</v>
      </c>
      <c r="BJ38" s="239"/>
      <c r="BK38" s="193"/>
      <c r="BL38" s="194"/>
      <c r="BM38" s="155">
        <f t="shared" si="136"/>
        <v>0</v>
      </c>
      <c r="BN38" s="193"/>
      <c r="BO38" s="194"/>
      <c r="BP38" s="155">
        <f t="shared" si="137"/>
        <v>0</v>
      </c>
      <c r="BQ38" s="193"/>
      <c r="BR38" s="194"/>
      <c r="BS38" s="155">
        <f t="shared" si="117"/>
        <v>0</v>
      </c>
      <c r="BT38" s="142">
        <f t="shared" si="138"/>
        <v>3</v>
      </c>
      <c r="BU38" s="142">
        <f t="shared" si="139"/>
        <v>5</v>
      </c>
      <c r="BV38" s="142">
        <f t="shared" si="140"/>
        <v>18</v>
      </c>
      <c r="BW38" s="142">
        <f t="shared" si="141"/>
        <v>20</v>
      </c>
      <c r="BX38" s="214">
        <f t="shared" si="142"/>
        <v>0.47368421052631576</v>
      </c>
      <c r="BY38" s="215">
        <f t="shared" si="143"/>
        <v>0.375</v>
      </c>
    </row>
    <row r="39" spans="1:77" ht="18.75">
      <c r="A39" s="184">
        <v>6</v>
      </c>
      <c r="B39" s="299" t="s">
        <v>218</v>
      </c>
      <c r="C39" s="212">
        <v>-12</v>
      </c>
      <c r="D39" s="226"/>
      <c r="E39" s="209"/>
      <c r="F39" s="226"/>
      <c r="G39" s="227"/>
      <c r="H39" s="186"/>
      <c r="I39" s="187"/>
      <c r="J39" s="155">
        <f t="shared" si="118"/>
        <v>0</v>
      </c>
      <c r="K39" s="188"/>
      <c r="L39" s="187"/>
      <c r="M39" s="155">
        <f t="shared" si="119"/>
        <v>0</v>
      </c>
      <c r="N39" s="188"/>
      <c r="O39" s="187"/>
      <c r="P39" s="155">
        <f t="shared" si="120"/>
        <v>0</v>
      </c>
      <c r="Q39" s="188"/>
      <c r="R39" s="187"/>
      <c r="S39" s="155">
        <f t="shared" si="121"/>
        <v>0</v>
      </c>
      <c r="T39" s="188"/>
      <c r="U39" s="187"/>
      <c r="V39" s="155">
        <f t="shared" si="122"/>
        <v>0</v>
      </c>
      <c r="W39" s="188"/>
      <c r="X39" s="187"/>
      <c r="Y39" s="155">
        <f t="shared" si="123"/>
        <v>0</v>
      </c>
      <c r="Z39" s="189"/>
      <c r="AA39" s="190"/>
      <c r="AB39" s="155">
        <f t="shared" si="124"/>
        <v>0</v>
      </c>
      <c r="AC39" s="191"/>
      <c r="AD39" s="190"/>
      <c r="AE39" s="155">
        <f t="shared" si="125"/>
        <v>0</v>
      </c>
      <c r="AF39" s="189">
        <v>3</v>
      </c>
      <c r="AG39" s="190">
        <v>2</v>
      </c>
      <c r="AH39" s="155" t="str">
        <f t="shared" si="126"/>
        <v>W</v>
      </c>
      <c r="AI39" s="189"/>
      <c r="AJ39" s="190"/>
      <c r="AK39" s="155">
        <f t="shared" si="127"/>
        <v>0</v>
      </c>
      <c r="AL39" s="189"/>
      <c r="AM39" s="190"/>
      <c r="AN39" s="155">
        <f t="shared" si="128"/>
        <v>0</v>
      </c>
      <c r="AO39" s="189"/>
      <c r="AP39" s="190"/>
      <c r="AQ39" s="155">
        <f t="shared" si="129"/>
        <v>0</v>
      </c>
      <c r="AR39" s="189"/>
      <c r="AS39" s="190"/>
      <c r="AT39" s="155">
        <f t="shared" si="130"/>
        <v>0</v>
      </c>
      <c r="AU39" s="189"/>
      <c r="AV39" s="190"/>
      <c r="AW39" s="155">
        <f t="shared" si="131"/>
        <v>0</v>
      </c>
      <c r="AX39" s="189"/>
      <c r="AY39" s="190"/>
      <c r="AZ39" s="155">
        <f t="shared" si="132"/>
        <v>0</v>
      </c>
      <c r="BA39" s="188"/>
      <c r="BB39" s="187"/>
      <c r="BC39" s="155">
        <f t="shared" si="133"/>
        <v>0</v>
      </c>
      <c r="BD39" s="189"/>
      <c r="BE39" s="190"/>
      <c r="BF39" s="155">
        <f t="shared" si="134"/>
        <v>0</v>
      </c>
      <c r="BG39" s="189"/>
      <c r="BH39" s="190"/>
      <c r="BI39" s="155">
        <f t="shared" si="135"/>
        <v>0</v>
      </c>
      <c r="BJ39" s="192"/>
      <c r="BK39" s="193"/>
      <c r="BL39" s="194"/>
      <c r="BM39" s="155">
        <f t="shared" si="136"/>
        <v>0</v>
      </c>
      <c r="BN39" s="193"/>
      <c r="BO39" s="194"/>
      <c r="BP39" s="155">
        <f t="shared" si="137"/>
        <v>0</v>
      </c>
      <c r="BQ39" s="193"/>
      <c r="BR39" s="194"/>
      <c r="BS39" s="155">
        <f t="shared" si="117"/>
        <v>0</v>
      </c>
      <c r="BT39" s="142">
        <f t="shared" si="138"/>
        <v>1</v>
      </c>
      <c r="BU39" s="142">
        <f t="shared" si="139"/>
        <v>0</v>
      </c>
      <c r="BV39" s="142">
        <f t="shared" si="140"/>
        <v>3</v>
      </c>
      <c r="BW39" s="142">
        <f t="shared" si="141"/>
        <v>2</v>
      </c>
      <c r="BX39" s="214">
        <f t="shared" si="142"/>
        <v>0.6</v>
      </c>
      <c r="BY39" s="215">
        <f t="shared" si="143"/>
        <v>1</v>
      </c>
    </row>
    <row r="40" spans="1:77" ht="18.75" customHeight="1">
      <c r="A40" s="230">
        <v>7</v>
      </c>
      <c r="B40" s="213"/>
      <c r="C40" s="234"/>
      <c r="D40" s="209"/>
      <c r="E40" s="208"/>
      <c r="F40" s="228"/>
      <c r="G40" s="196"/>
      <c r="H40" s="186"/>
      <c r="I40" s="187"/>
      <c r="J40" s="155">
        <f t="shared" si="118"/>
        <v>0</v>
      </c>
      <c r="K40" s="188"/>
      <c r="L40" s="187"/>
      <c r="M40" s="155">
        <f t="shared" si="119"/>
        <v>0</v>
      </c>
      <c r="N40" s="188"/>
      <c r="O40" s="187"/>
      <c r="P40" s="155">
        <f t="shared" si="120"/>
        <v>0</v>
      </c>
      <c r="Q40" s="188"/>
      <c r="R40" s="187"/>
      <c r="S40" s="155">
        <f t="shared" si="121"/>
        <v>0</v>
      </c>
      <c r="T40" s="188"/>
      <c r="U40" s="187"/>
      <c r="V40" s="155">
        <f t="shared" si="122"/>
        <v>0</v>
      </c>
      <c r="W40" s="188"/>
      <c r="X40" s="187"/>
      <c r="Y40" s="155">
        <f t="shared" si="123"/>
        <v>0</v>
      </c>
      <c r="Z40" s="189"/>
      <c r="AA40" s="190"/>
      <c r="AB40" s="155">
        <f t="shared" si="124"/>
        <v>0</v>
      </c>
      <c r="AC40" s="191"/>
      <c r="AD40" s="190"/>
      <c r="AE40" s="155">
        <f t="shared" si="125"/>
        <v>0</v>
      </c>
      <c r="AF40" s="189"/>
      <c r="AG40" s="190"/>
      <c r="AH40" s="155">
        <f t="shared" si="126"/>
        <v>0</v>
      </c>
      <c r="AI40" s="189"/>
      <c r="AJ40" s="190"/>
      <c r="AK40" s="155">
        <f t="shared" si="127"/>
        <v>0</v>
      </c>
      <c r="AL40" s="189"/>
      <c r="AM40" s="190"/>
      <c r="AN40" s="155">
        <f t="shared" si="128"/>
        <v>0</v>
      </c>
      <c r="AO40" s="189"/>
      <c r="AP40" s="190"/>
      <c r="AQ40" s="155">
        <f t="shared" si="129"/>
        <v>0</v>
      </c>
      <c r="AR40" s="189"/>
      <c r="AS40" s="190"/>
      <c r="AT40" s="155">
        <f t="shared" si="130"/>
        <v>0</v>
      </c>
      <c r="AU40" s="189"/>
      <c r="AV40" s="190"/>
      <c r="AW40" s="155">
        <f t="shared" si="131"/>
        <v>0</v>
      </c>
      <c r="AX40" s="189"/>
      <c r="AY40" s="190"/>
      <c r="AZ40" s="155">
        <f t="shared" si="132"/>
        <v>0</v>
      </c>
      <c r="BA40" s="188"/>
      <c r="BB40" s="187"/>
      <c r="BC40" s="155">
        <f t="shared" si="133"/>
        <v>0</v>
      </c>
      <c r="BD40" s="189"/>
      <c r="BE40" s="190"/>
      <c r="BF40" s="155">
        <f t="shared" si="134"/>
        <v>0</v>
      </c>
      <c r="BG40" s="189"/>
      <c r="BH40" s="190"/>
      <c r="BI40" s="155">
        <f t="shared" si="135"/>
        <v>0</v>
      </c>
      <c r="BJ40" s="192"/>
      <c r="BK40" s="193"/>
      <c r="BL40" s="194"/>
      <c r="BM40" s="155">
        <f t="shared" si="136"/>
        <v>0</v>
      </c>
      <c r="BN40" s="193"/>
      <c r="BO40" s="194"/>
      <c r="BP40" s="155">
        <f t="shared" si="137"/>
        <v>0</v>
      </c>
      <c r="BQ40" s="193"/>
      <c r="BR40" s="194"/>
      <c r="BS40" s="155">
        <f t="shared" si="117"/>
        <v>0</v>
      </c>
      <c r="BT40" s="142">
        <f t="shared" si="138"/>
        <v>0</v>
      </c>
      <c r="BU40" s="142">
        <f t="shared" si="139"/>
        <v>0</v>
      </c>
      <c r="BV40" s="142">
        <f t="shared" si="140"/>
        <v>0</v>
      </c>
      <c r="BW40" s="142">
        <f t="shared" si="141"/>
        <v>0</v>
      </c>
      <c r="BX40" s="214" t="str">
        <f t="shared" si="142"/>
        <v>0</v>
      </c>
      <c r="BY40" s="215" t="str">
        <f t="shared" si="143"/>
        <v>0</v>
      </c>
    </row>
    <row r="41" spans="1:77" ht="18" customHeight="1">
      <c r="A41" s="230">
        <v>8</v>
      </c>
      <c r="B41" s="233"/>
      <c r="C41" s="236"/>
      <c r="D41" s="142"/>
      <c r="E41" s="231"/>
      <c r="F41" s="143"/>
      <c r="G41" s="185"/>
      <c r="H41" s="186"/>
      <c r="I41" s="187"/>
      <c r="J41" s="155">
        <f t="shared" si="118"/>
        <v>0</v>
      </c>
      <c r="K41" s="188"/>
      <c r="L41" s="187"/>
      <c r="M41" s="155">
        <f t="shared" si="119"/>
        <v>0</v>
      </c>
      <c r="N41" s="188"/>
      <c r="O41" s="187"/>
      <c r="P41" s="155">
        <f t="shared" si="120"/>
        <v>0</v>
      </c>
      <c r="Q41" s="188"/>
      <c r="R41" s="187"/>
      <c r="S41" s="155">
        <f t="shared" si="121"/>
        <v>0</v>
      </c>
      <c r="T41" s="188"/>
      <c r="U41" s="187"/>
      <c r="V41" s="155">
        <f t="shared" si="122"/>
        <v>0</v>
      </c>
      <c r="W41" s="188"/>
      <c r="X41" s="187"/>
      <c r="Y41" s="155">
        <f t="shared" si="123"/>
        <v>0</v>
      </c>
      <c r="Z41" s="189"/>
      <c r="AA41" s="190"/>
      <c r="AB41" s="155">
        <f t="shared" si="124"/>
        <v>0</v>
      </c>
      <c r="AC41" s="191"/>
      <c r="AD41" s="190"/>
      <c r="AE41" s="155">
        <f t="shared" si="125"/>
        <v>0</v>
      </c>
      <c r="AF41" s="189"/>
      <c r="AG41" s="190"/>
      <c r="AH41" s="155">
        <f t="shared" si="126"/>
        <v>0</v>
      </c>
      <c r="AI41" s="189"/>
      <c r="AJ41" s="190"/>
      <c r="AK41" s="155">
        <f t="shared" si="127"/>
        <v>0</v>
      </c>
      <c r="AL41" s="189"/>
      <c r="AM41" s="190"/>
      <c r="AN41" s="155">
        <f t="shared" si="128"/>
        <v>0</v>
      </c>
      <c r="AO41" s="189"/>
      <c r="AP41" s="190"/>
      <c r="AQ41" s="155">
        <f t="shared" si="129"/>
        <v>0</v>
      </c>
      <c r="AR41" s="189"/>
      <c r="AS41" s="190"/>
      <c r="AT41" s="155">
        <f t="shared" si="130"/>
        <v>0</v>
      </c>
      <c r="AU41" s="189"/>
      <c r="AV41" s="190"/>
      <c r="AW41" s="155">
        <f t="shared" si="131"/>
        <v>0</v>
      </c>
      <c r="AX41" s="189"/>
      <c r="AY41" s="190"/>
      <c r="AZ41" s="155">
        <f t="shared" si="132"/>
        <v>0</v>
      </c>
      <c r="BA41" s="188"/>
      <c r="BB41" s="187"/>
      <c r="BC41" s="155">
        <f t="shared" si="133"/>
        <v>0</v>
      </c>
      <c r="BD41" s="189"/>
      <c r="BE41" s="190"/>
      <c r="BF41" s="155">
        <f t="shared" si="134"/>
        <v>0</v>
      </c>
      <c r="BG41" s="189"/>
      <c r="BH41" s="190"/>
      <c r="BI41" s="155">
        <f t="shared" si="135"/>
        <v>0</v>
      </c>
      <c r="BJ41" s="192"/>
      <c r="BK41" s="193"/>
      <c r="BL41" s="194"/>
      <c r="BM41" s="155">
        <f t="shared" si="136"/>
        <v>0</v>
      </c>
      <c r="BN41" s="193"/>
      <c r="BO41" s="194"/>
      <c r="BP41" s="155">
        <f t="shared" si="137"/>
        <v>0</v>
      </c>
      <c r="BQ41" s="193"/>
      <c r="BR41" s="194"/>
      <c r="BS41" s="155">
        <f t="shared" si="117"/>
        <v>0</v>
      </c>
      <c r="BT41" s="142">
        <f t="shared" si="138"/>
        <v>0</v>
      </c>
      <c r="BU41" s="142">
        <f t="shared" si="139"/>
        <v>0</v>
      </c>
      <c r="BV41" s="142">
        <f t="shared" si="140"/>
        <v>0</v>
      </c>
      <c r="BW41" s="142">
        <f t="shared" si="141"/>
        <v>0</v>
      </c>
      <c r="BX41" s="214" t="str">
        <f t="shared" si="142"/>
        <v>0</v>
      </c>
      <c r="BY41" s="215" t="str">
        <f t="shared" si="143"/>
        <v>0</v>
      </c>
    </row>
    <row r="42" spans="1:77" ht="18" customHeight="1">
      <c r="A42" s="153"/>
      <c r="B42" s="197"/>
      <c r="C42" s="197"/>
      <c r="D42" s="198"/>
      <c r="E42" s="197"/>
      <c r="F42" s="197"/>
      <c r="G42" s="198"/>
      <c r="H42" s="376"/>
      <c r="I42" s="377"/>
      <c r="J42" s="154">
        <f t="shared" si="118"/>
        <v>0</v>
      </c>
      <c r="K42" s="378">
        <f>+H42+2</f>
        <v>2</v>
      </c>
      <c r="L42" s="379"/>
      <c r="M42" s="155" t="str">
        <f t="shared" si="119"/>
        <v>L</v>
      </c>
      <c r="N42" s="378">
        <f>+K42</f>
        <v>2</v>
      </c>
      <c r="O42" s="379"/>
      <c r="P42" s="155" t="str">
        <f t="shared" si="120"/>
        <v>L</v>
      </c>
      <c r="Q42" s="378">
        <f>+N42</f>
        <v>2</v>
      </c>
      <c r="R42" s="379"/>
      <c r="S42" s="155" t="str">
        <f t="shared" si="121"/>
        <v>L</v>
      </c>
      <c r="T42" s="378">
        <f>+Q42</f>
        <v>2</v>
      </c>
      <c r="U42" s="379"/>
      <c r="V42" s="155" t="str">
        <f t="shared" si="122"/>
        <v>L</v>
      </c>
      <c r="W42" s="378">
        <f>+T42+2</f>
        <v>4</v>
      </c>
      <c r="X42" s="379"/>
      <c r="Y42" s="155" t="str">
        <f t="shared" si="123"/>
        <v>W</v>
      </c>
      <c r="Z42" s="378">
        <f>+W42+2</f>
        <v>6</v>
      </c>
      <c r="AA42" s="379"/>
      <c r="AB42" s="155" t="str">
        <f t="shared" si="124"/>
        <v>W</v>
      </c>
      <c r="AC42" s="378">
        <f>+Z42+2</f>
        <v>8</v>
      </c>
      <c r="AD42" s="379"/>
      <c r="AE42" s="155" t="str">
        <f t="shared" si="125"/>
        <v>W</v>
      </c>
      <c r="AF42" s="378">
        <f>+AC42</f>
        <v>8</v>
      </c>
      <c r="AG42" s="379"/>
      <c r="AH42" s="155" t="str">
        <f t="shared" si="126"/>
        <v>W</v>
      </c>
      <c r="AI42" s="378">
        <f>+AF42</f>
        <v>8</v>
      </c>
      <c r="AJ42" s="379"/>
      <c r="AK42" s="155" t="str">
        <f t="shared" si="127"/>
        <v>W</v>
      </c>
      <c r="AL42" s="378">
        <f>+AI42+2</f>
        <v>10</v>
      </c>
      <c r="AM42" s="379"/>
      <c r="AN42" s="155" t="str">
        <f t="shared" si="128"/>
        <v>W</v>
      </c>
      <c r="AO42" s="378">
        <f>+AL42+2</f>
        <v>12</v>
      </c>
      <c r="AP42" s="379"/>
      <c r="AQ42" s="155" t="str">
        <f t="shared" si="129"/>
        <v>W</v>
      </c>
      <c r="AR42" s="378">
        <f>+AO42+2</f>
        <v>14</v>
      </c>
      <c r="AS42" s="379"/>
      <c r="AT42" s="154" t="str">
        <f t="shared" si="130"/>
        <v>W</v>
      </c>
      <c r="AU42" s="378">
        <f>+AR42+2</f>
        <v>16</v>
      </c>
      <c r="AV42" s="379"/>
      <c r="AW42" s="155" t="str">
        <f t="shared" si="131"/>
        <v>W</v>
      </c>
      <c r="AX42" s="378">
        <f>+AU42+2</f>
        <v>18</v>
      </c>
      <c r="AY42" s="379"/>
      <c r="AZ42" s="154" t="str">
        <f t="shared" si="132"/>
        <v>W</v>
      </c>
      <c r="BA42" s="376">
        <f>+AX42</f>
        <v>18</v>
      </c>
      <c r="BB42" s="377"/>
      <c r="BC42" s="154" t="str">
        <f t="shared" si="133"/>
        <v>W</v>
      </c>
      <c r="BD42" s="376">
        <f>+BA42</f>
        <v>18</v>
      </c>
      <c r="BE42" s="377"/>
      <c r="BF42" s="154" t="str">
        <f t="shared" si="134"/>
        <v>W</v>
      </c>
      <c r="BG42" s="376">
        <f>+BD42+2</f>
        <v>20</v>
      </c>
      <c r="BH42" s="377"/>
      <c r="BI42" s="155" t="str">
        <f t="shared" si="135"/>
        <v>W</v>
      </c>
      <c r="BJ42" s="153"/>
      <c r="BK42" s="144"/>
      <c r="BL42" s="144"/>
      <c r="BM42" s="154"/>
      <c r="BN42" s="144"/>
      <c r="BO42" s="144"/>
      <c r="BP42" s="154"/>
      <c r="BQ42" s="144"/>
      <c r="BR42" s="144"/>
      <c r="BS42" s="154"/>
      <c r="BT42" s="153"/>
      <c r="BU42" s="153"/>
      <c r="BV42" s="153">
        <f>SUM(BV34:BV41)</f>
        <v>118</v>
      </c>
      <c r="BW42" s="153">
        <f>SUM(BW34:BW41)</f>
        <v>121</v>
      </c>
      <c r="BX42" s="199">
        <f>IF(BV42+BW42&lt;=0,0.5,BV42/(BV42+BW42))</f>
        <v>0.49372384937238495</v>
      </c>
      <c r="BY42" s="200"/>
    </row>
    <row r="43" spans="1:77" ht="19.5" customHeight="1">
      <c r="A43" s="153"/>
      <c r="B43" s="197"/>
      <c r="C43" s="197"/>
      <c r="D43" s="198"/>
      <c r="E43" s="197"/>
      <c r="F43" s="197"/>
      <c r="G43" s="198"/>
      <c r="H43" s="202"/>
      <c r="I43" s="202"/>
      <c r="J43" s="154"/>
      <c r="K43" s="203"/>
      <c r="L43" s="203"/>
      <c r="M43" s="155"/>
      <c r="N43" s="203"/>
      <c r="O43" s="203"/>
      <c r="P43" s="155"/>
      <c r="Q43" s="203"/>
      <c r="R43" s="203"/>
      <c r="S43" s="155"/>
      <c r="T43" s="203"/>
      <c r="U43" s="203"/>
      <c r="V43" s="155"/>
      <c r="W43" s="203"/>
      <c r="X43" s="203"/>
      <c r="Y43" s="155"/>
      <c r="Z43" s="203"/>
      <c r="AA43" s="203"/>
      <c r="AB43" s="155"/>
      <c r="AC43" s="203"/>
      <c r="AD43" s="203"/>
      <c r="AE43" s="155"/>
      <c r="AF43" s="203"/>
      <c r="AG43" s="203"/>
      <c r="AH43" s="155"/>
      <c r="AI43" s="203"/>
      <c r="AJ43" s="203"/>
      <c r="AK43" s="155"/>
      <c r="AL43" s="203"/>
      <c r="AM43" s="203"/>
      <c r="AN43" s="155"/>
      <c r="AO43" s="203"/>
      <c r="AP43" s="203"/>
      <c r="AQ43" s="155"/>
      <c r="AR43" s="203"/>
      <c r="AS43" s="203"/>
      <c r="AT43" s="154"/>
      <c r="AU43" s="203"/>
      <c r="AV43" s="203"/>
      <c r="AW43" s="155"/>
      <c r="AX43" s="203"/>
      <c r="AY43" s="203"/>
      <c r="AZ43" s="154"/>
      <c r="BA43" s="202"/>
      <c r="BB43" s="202"/>
      <c r="BC43" s="154"/>
      <c r="BD43" s="202"/>
      <c r="BE43" s="202"/>
      <c r="BF43" s="154"/>
      <c r="BG43" s="202"/>
      <c r="BH43" s="202"/>
      <c r="BI43" s="155"/>
      <c r="BJ43" s="153"/>
      <c r="BK43" s="144"/>
      <c r="BL43" s="144"/>
      <c r="BM43" s="154"/>
      <c r="BN43" s="144"/>
      <c r="BO43" s="144"/>
      <c r="BP43" s="154"/>
      <c r="BQ43" s="144"/>
      <c r="BR43" s="144"/>
      <c r="BS43" s="155"/>
      <c r="BT43" s="153"/>
      <c r="BU43" s="153"/>
      <c r="BY43" s="207"/>
    </row>
    <row r="44" spans="1:77" ht="17.25" thickBot="1">
      <c r="A44" s="153"/>
      <c r="B44" s="144"/>
      <c r="C44" s="144"/>
      <c r="D44" s="153"/>
      <c r="E44" s="144"/>
      <c r="F44" s="144"/>
      <c r="G44" s="153"/>
      <c r="H44"/>
      <c r="I44"/>
      <c r="J44" s="155"/>
      <c r="K44"/>
      <c r="L44"/>
      <c r="M44" s="155"/>
      <c r="N44"/>
      <c r="O44"/>
      <c r="P44" s="155"/>
      <c r="Q44"/>
      <c r="R44"/>
      <c r="S44" s="155"/>
      <c r="T44"/>
      <c r="U44"/>
      <c r="V44" s="155"/>
      <c r="W44"/>
      <c r="X44"/>
      <c r="Y44" s="155"/>
      <c r="Z44"/>
      <c r="AA44"/>
      <c r="AB44" s="155"/>
      <c r="AE44" s="155">
        <f>IF(AC44&gt;=3,"W",IF(ISBLANK(AC44),0,"L"))</f>
        <v>0</v>
      </c>
      <c r="AH44" s="155">
        <f>IF(AF44&gt;=3,"W",IF(ISBLANK(AF44),0,"L"))</f>
        <v>0</v>
      </c>
      <c r="AK44" s="155">
        <f>IF(AI44&gt;=3,"W",IF(ISBLANK(AI44),0,"L"))</f>
        <v>0</v>
      </c>
      <c r="AN44" s="155">
        <f>IF(AL44&gt;=3,"W",IF(ISBLANK(AL44),0,"L"))</f>
        <v>0</v>
      </c>
      <c r="AQ44" s="155">
        <f>IF(AO44&gt;=3,"W",IF(ISBLANK(AO44),0,"L"))</f>
        <v>0</v>
      </c>
      <c r="AT44" s="155">
        <f>IF(AR44&gt;=3,"W",IF(ISBLANK(AR44),0,"L"))</f>
        <v>0</v>
      </c>
      <c r="AW44" s="155">
        <f>IF(AU44&gt;=3,"W",IF(ISBLANK(AU44),0,"L"))</f>
        <v>0</v>
      </c>
      <c r="AZ44" s="155">
        <f>IF(AX44&gt;=3,"W",IF(ISBLANK(AX44),0,"L"))</f>
        <v>0</v>
      </c>
      <c r="BC44" s="155">
        <f>IF(BA44&gt;=3,"W",IF(ISBLANK(BA44),0,"L"))</f>
        <v>0</v>
      </c>
      <c r="BF44" s="155">
        <f>IF(BD44&gt;=3,"W",IF(ISBLANK(BD44),0,"L"))</f>
        <v>0</v>
      </c>
      <c r="BI44" s="155">
        <f>IF(BG44&gt;=3,"W",IF(ISBLANK(BG44),0,"L"))</f>
        <v>0</v>
      </c>
      <c r="BM44" s="155">
        <f>IF(BK44&gt;=3,"W",IF(ISBLANK(BK44),0,"L"))</f>
        <v>0</v>
      </c>
      <c r="BP44" s="155">
        <f>IF(BN44&gt;=3,"W",IF(ISBLANK(BN44),0,"L"))</f>
        <v>0</v>
      </c>
      <c r="BS44" s="155">
        <f>IF(BQ44&gt;=3,"W",IF(ISBLANK(BQ44),0,"L"))</f>
        <v>0</v>
      </c>
    </row>
    <row r="45" spans="1:77" ht="30" customHeight="1">
      <c r="A45" s="150" t="s">
        <v>89</v>
      </c>
      <c r="B45" s="151"/>
      <c r="C45" s="151"/>
      <c r="D45" s="152"/>
      <c r="E45" s="151"/>
      <c r="F45" s="151"/>
      <c r="G45" s="205"/>
      <c r="H45" s="382" t="s">
        <v>0</v>
      </c>
      <c r="I45" s="382"/>
      <c r="J45" s="216"/>
      <c r="K45" s="382" t="s">
        <v>1</v>
      </c>
      <c r="L45" s="382"/>
      <c r="M45" s="216"/>
      <c r="N45" s="382" t="s">
        <v>2</v>
      </c>
      <c r="O45" s="382"/>
      <c r="P45" s="216"/>
      <c r="Q45" s="382" t="s">
        <v>3</v>
      </c>
      <c r="R45" s="382"/>
      <c r="S45" s="216"/>
      <c r="T45" s="382" t="s">
        <v>4</v>
      </c>
      <c r="U45" s="382"/>
      <c r="V45" s="217"/>
      <c r="W45" s="383" t="s">
        <v>5</v>
      </c>
      <c r="X45" s="383"/>
      <c r="Y45" s="218"/>
      <c r="Z45" s="383" t="s">
        <v>6</v>
      </c>
      <c r="AA45" s="383"/>
      <c r="AB45" s="219"/>
      <c r="AC45" s="390" t="s">
        <v>7</v>
      </c>
      <c r="AD45" s="391"/>
      <c r="AE45" s="218"/>
      <c r="AF45" s="390" t="s">
        <v>8</v>
      </c>
      <c r="AG45" s="391"/>
      <c r="AH45" s="218"/>
      <c r="AI45" s="390" t="s">
        <v>9</v>
      </c>
      <c r="AJ45" s="391"/>
      <c r="AK45" s="218"/>
      <c r="AL45" s="390" t="s">
        <v>10</v>
      </c>
      <c r="AM45" s="391"/>
      <c r="AN45" s="218"/>
      <c r="AO45" s="390" t="s">
        <v>11</v>
      </c>
      <c r="AP45" s="391"/>
      <c r="AQ45" s="216"/>
      <c r="AR45" s="386" t="s">
        <v>12</v>
      </c>
      <c r="AS45" s="387"/>
      <c r="AT45" s="216"/>
      <c r="AU45" s="388" t="s">
        <v>13</v>
      </c>
      <c r="AV45" s="389"/>
      <c r="AW45" s="220" t="str">
        <f>IF(AU45&gt;=3,"W",IF(ISBLANK(AU45),0,"L"))</f>
        <v>W</v>
      </c>
      <c r="AX45" s="386" t="s">
        <v>14</v>
      </c>
      <c r="AY45" s="387"/>
      <c r="AZ45" s="216"/>
      <c r="BA45" s="386" t="s">
        <v>15</v>
      </c>
      <c r="BB45" s="387"/>
      <c r="BC45" s="216"/>
      <c r="BD45" s="386" t="s">
        <v>16</v>
      </c>
      <c r="BE45" s="387"/>
      <c r="BF45" s="216"/>
      <c r="BG45" s="386" t="s">
        <v>17</v>
      </c>
      <c r="BH45" s="387"/>
      <c r="BI45" s="157"/>
      <c r="BJ45" s="157"/>
      <c r="BK45" s="384" t="s">
        <v>23</v>
      </c>
      <c r="BL45" s="385"/>
      <c r="BM45" s="158"/>
      <c r="BN45" s="384" t="s">
        <v>24</v>
      </c>
      <c r="BO45" s="385"/>
      <c r="BP45" s="158"/>
      <c r="BQ45" s="384" t="s">
        <v>25</v>
      </c>
      <c r="BR45" s="385"/>
      <c r="BS45" s="142"/>
      <c r="BT45" s="142" t="s">
        <v>18</v>
      </c>
      <c r="BU45" s="142" t="s">
        <v>19</v>
      </c>
      <c r="BV45" s="142" t="s">
        <v>20</v>
      </c>
      <c r="BW45" s="142" t="s">
        <v>21</v>
      </c>
      <c r="BX45" s="142" t="s">
        <v>22</v>
      </c>
      <c r="BY45" s="159" t="s">
        <v>26</v>
      </c>
    </row>
    <row r="46" spans="1:77" ht="17.25" thickBot="1">
      <c r="A46" s="160"/>
      <c r="B46" s="161"/>
      <c r="C46" s="161"/>
      <c r="D46" s="162"/>
      <c r="E46" s="161"/>
      <c r="F46" s="161"/>
      <c r="G46" s="206"/>
      <c r="H46" s="163" t="s">
        <v>27</v>
      </c>
      <c r="I46" s="143" t="s">
        <v>28</v>
      </c>
      <c r="J46" s="164"/>
      <c r="K46" s="165" t="s">
        <v>27</v>
      </c>
      <c r="L46" s="143" t="s">
        <v>28</v>
      </c>
      <c r="M46" s="164"/>
      <c r="N46" s="165" t="s">
        <v>27</v>
      </c>
      <c r="O46" s="143" t="s">
        <v>28</v>
      </c>
      <c r="P46" s="164"/>
      <c r="Q46" s="165" t="s">
        <v>27</v>
      </c>
      <c r="R46" s="143" t="s">
        <v>28</v>
      </c>
      <c r="S46" s="164"/>
      <c r="T46" s="165" t="s">
        <v>27</v>
      </c>
      <c r="U46" s="143" t="s">
        <v>28</v>
      </c>
      <c r="V46" s="144"/>
      <c r="W46" s="165" t="s">
        <v>27</v>
      </c>
      <c r="X46" s="143" t="s">
        <v>28</v>
      </c>
      <c r="Y46" s="164"/>
      <c r="Z46" s="166" t="s">
        <v>27</v>
      </c>
      <c r="AA46" s="128" t="s">
        <v>28</v>
      </c>
      <c r="AB46" s="156"/>
      <c r="AC46" s="167" t="s">
        <v>27</v>
      </c>
      <c r="AD46" s="128" t="s">
        <v>28</v>
      </c>
      <c r="AE46" s="168"/>
      <c r="AF46" s="166" t="s">
        <v>27</v>
      </c>
      <c r="AG46" s="128" t="s">
        <v>28</v>
      </c>
      <c r="AH46" s="168"/>
      <c r="AI46" s="166" t="s">
        <v>27</v>
      </c>
      <c r="AJ46" s="128" t="s">
        <v>28</v>
      </c>
      <c r="AK46" s="168"/>
      <c r="AL46" s="166" t="s">
        <v>27</v>
      </c>
      <c r="AM46" s="128" t="s">
        <v>28</v>
      </c>
      <c r="AN46" s="168"/>
      <c r="AO46" s="166" t="s">
        <v>27</v>
      </c>
      <c r="AP46" s="128" t="s">
        <v>28</v>
      </c>
      <c r="AQ46" s="156"/>
      <c r="AR46" s="169" t="s">
        <v>27</v>
      </c>
      <c r="AS46" s="170" t="s">
        <v>28</v>
      </c>
      <c r="AT46" s="164"/>
      <c r="AU46" s="166" t="s">
        <v>27</v>
      </c>
      <c r="AV46" s="128" t="s">
        <v>28</v>
      </c>
      <c r="AW46" s="168"/>
      <c r="AX46" s="166" t="s">
        <v>27</v>
      </c>
      <c r="AY46" s="128" t="s">
        <v>28</v>
      </c>
      <c r="BA46" s="165" t="s">
        <v>27</v>
      </c>
      <c r="BB46" s="143" t="s">
        <v>28</v>
      </c>
      <c r="BC46" s="164"/>
      <c r="BD46" s="166" t="s">
        <v>27</v>
      </c>
      <c r="BE46" s="128" t="s">
        <v>28</v>
      </c>
      <c r="BF46" s="168"/>
      <c r="BG46" s="166" t="s">
        <v>27</v>
      </c>
      <c r="BH46" s="128" t="s">
        <v>28</v>
      </c>
      <c r="BI46" s="157"/>
      <c r="BJ46" s="157"/>
      <c r="BK46" s="171" t="s">
        <v>27</v>
      </c>
      <c r="BL46" s="172" t="s">
        <v>28</v>
      </c>
      <c r="BM46" s="173"/>
      <c r="BN46" s="171" t="s">
        <v>27</v>
      </c>
      <c r="BO46" s="172" t="s">
        <v>28</v>
      </c>
      <c r="BP46" s="173"/>
      <c r="BQ46" s="171" t="s">
        <v>27</v>
      </c>
      <c r="BR46" s="172" t="s">
        <v>28</v>
      </c>
      <c r="BS46" s="144"/>
      <c r="BT46" s="153"/>
      <c r="BU46" s="153"/>
      <c r="BV46" s="153"/>
      <c r="BW46" s="153"/>
    </row>
    <row r="47" spans="1:77" ht="33.75" thickBot="1">
      <c r="A47" s="174" t="s">
        <v>29</v>
      </c>
      <c r="B47" s="175" t="s">
        <v>30</v>
      </c>
      <c r="C47" s="176" t="s">
        <v>31</v>
      </c>
      <c r="D47" s="177" t="s">
        <v>34</v>
      </c>
      <c r="E47" s="238" t="s">
        <v>35</v>
      </c>
      <c r="F47" s="222" t="s">
        <v>36</v>
      </c>
      <c r="G47" s="178" t="s">
        <v>33</v>
      </c>
      <c r="H47" s="376"/>
      <c r="I47" s="377"/>
      <c r="J47" s="164"/>
      <c r="K47" s="376" t="s">
        <v>171</v>
      </c>
      <c r="L47" s="377"/>
      <c r="M47" s="164"/>
      <c r="N47" s="376" t="s">
        <v>176</v>
      </c>
      <c r="O47" s="377"/>
      <c r="P47" s="164"/>
      <c r="Q47" s="376" t="s">
        <v>69</v>
      </c>
      <c r="R47" s="377"/>
      <c r="S47" s="164"/>
      <c r="T47" s="378" t="s">
        <v>68</v>
      </c>
      <c r="U47" s="379"/>
      <c r="V47" s="155"/>
      <c r="W47" s="376" t="s">
        <v>188</v>
      </c>
      <c r="X47" s="377"/>
      <c r="Y47" s="155"/>
      <c r="Z47" s="378" t="s">
        <v>178</v>
      </c>
      <c r="AA47" s="379"/>
      <c r="AB47" s="155"/>
      <c r="AC47" s="378" t="s">
        <v>190</v>
      </c>
      <c r="AD47" s="379"/>
      <c r="AE47" s="155"/>
      <c r="AF47" s="378" t="s">
        <v>69</v>
      </c>
      <c r="AG47" s="379"/>
      <c r="AH47" s="155"/>
      <c r="AI47" s="378" t="s">
        <v>68</v>
      </c>
      <c r="AJ47" s="379"/>
      <c r="AK47" s="155"/>
      <c r="AL47" s="378" t="s">
        <v>188</v>
      </c>
      <c r="AM47" s="379"/>
      <c r="AN47" s="155"/>
      <c r="AO47" s="378" t="s">
        <v>178</v>
      </c>
      <c r="AP47" s="379"/>
      <c r="AQ47" s="156"/>
      <c r="AR47" s="378" t="s">
        <v>190</v>
      </c>
      <c r="AS47" s="379"/>
      <c r="AT47" s="164"/>
      <c r="AU47" s="378" t="s">
        <v>69</v>
      </c>
      <c r="AV47" s="379"/>
      <c r="AW47" s="168"/>
      <c r="AX47" s="378" t="s">
        <v>68</v>
      </c>
      <c r="AY47" s="379"/>
      <c r="BA47" s="376" t="s">
        <v>178</v>
      </c>
      <c r="BB47" s="377"/>
      <c r="BC47" s="164"/>
      <c r="BD47" s="378" t="s">
        <v>188</v>
      </c>
      <c r="BE47" s="379"/>
      <c r="BF47" s="168"/>
      <c r="BG47" s="378" t="s">
        <v>254</v>
      </c>
      <c r="BH47" s="379"/>
      <c r="BI47" s="157"/>
      <c r="BJ47" s="182"/>
      <c r="BK47" s="380"/>
      <c r="BL47" s="381"/>
      <c r="BM47" s="183"/>
      <c r="BN47" s="380"/>
      <c r="BO47" s="381"/>
      <c r="BP47" s="183"/>
      <c r="BQ47" s="380"/>
      <c r="BR47" s="381"/>
      <c r="BS47" s="154">
        <f t="shared" ref="BS47" si="144">IF(BQ47&gt;=3,"W",IF(ISBLANK(BQ47),0,"L"))</f>
        <v>0</v>
      </c>
      <c r="BT47" s="142"/>
      <c r="BU47" s="142"/>
      <c r="BV47" s="142"/>
      <c r="BW47" s="142"/>
    </row>
    <row r="48" spans="1:77" ht="18.75">
      <c r="A48" s="230"/>
      <c r="B48" s="323" t="s">
        <v>229</v>
      </c>
      <c r="C48" s="349">
        <v>-16</v>
      </c>
      <c r="D48" s="142"/>
      <c r="E48" s="231"/>
      <c r="F48" s="143"/>
      <c r="G48" s="185"/>
      <c r="H48" s="364"/>
      <c r="I48" s="366"/>
      <c r="J48" s="155">
        <f t="shared" ref="J48:J50" si="145">IF(H48&gt;=3,"W",IF(ISBLANK(H48),0,"L"))</f>
        <v>0</v>
      </c>
      <c r="K48" s="188"/>
      <c r="L48" s="187"/>
      <c r="M48" s="155">
        <f t="shared" ref="M48:M50" si="146">IF(K48&gt;=3,"W",IF(ISBLANK(K48),0,"L"))</f>
        <v>0</v>
      </c>
      <c r="N48" s="188"/>
      <c r="O48" s="187"/>
      <c r="P48" s="155">
        <f t="shared" ref="P48:P50" si="147">IF(N48&gt;=3,"W",IF(ISBLANK(N48),0,"L"))</f>
        <v>0</v>
      </c>
      <c r="Q48" s="188"/>
      <c r="R48" s="187"/>
      <c r="S48" s="155">
        <f t="shared" ref="S48:S50" si="148">IF(Q48&gt;=3,"W",IF(ISBLANK(Q48),0,"L"))</f>
        <v>0</v>
      </c>
      <c r="T48" s="188"/>
      <c r="U48" s="187"/>
      <c r="V48" s="155">
        <f t="shared" ref="V48:V50" si="149">IF(T48&gt;=3,"W",IF(ISBLANK(T48),0,"L"))</f>
        <v>0</v>
      </c>
      <c r="W48" s="188"/>
      <c r="X48" s="187"/>
      <c r="Y48" s="155">
        <f t="shared" ref="Y48:Y50" si="150">IF(W48&gt;=3,"W",IF(ISBLANK(W48),0,"L"))</f>
        <v>0</v>
      </c>
      <c r="Z48" s="189"/>
      <c r="AA48" s="190"/>
      <c r="AB48" s="155">
        <f t="shared" ref="AB48:AB50" si="151">IF(Z48&gt;=3,"W",IF(ISBLANK(Z48),0,"L"))</f>
        <v>0</v>
      </c>
      <c r="AC48" s="191"/>
      <c r="AD48" s="190"/>
      <c r="AE48" s="155">
        <f t="shared" ref="AE48:AE50" si="152">IF(AC48&gt;=3,"W",IF(ISBLANK(AC48),0,"L"))</f>
        <v>0</v>
      </c>
      <c r="AF48" s="189"/>
      <c r="AG48" s="190"/>
      <c r="AH48" s="155">
        <f t="shared" ref="AH48:AH50" si="153">IF(AF48&gt;=3,"W",IF(ISBLANK(AF48),0,"L"))</f>
        <v>0</v>
      </c>
      <c r="AI48" s="189"/>
      <c r="AJ48" s="190"/>
      <c r="AK48" s="155">
        <f t="shared" ref="AK48:AK50" si="154">IF(AI48&gt;=3,"W",IF(ISBLANK(AI48),0,"L"))</f>
        <v>0</v>
      </c>
      <c r="AL48" s="189"/>
      <c r="AM48" s="190"/>
      <c r="AN48" s="155">
        <f t="shared" ref="AN48:AN50" si="155">IF(AL48&gt;=3,"W",IF(ISBLANK(AL48),0,"L"))</f>
        <v>0</v>
      </c>
      <c r="AO48" s="189"/>
      <c r="AP48" s="190"/>
      <c r="AQ48" s="155">
        <f t="shared" ref="AQ48:AQ50" si="156">IF(AO48&gt;=3,"W",IF(ISBLANK(AO48),0,"L"))</f>
        <v>0</v>
      </c>
      <c r="AR48" s="189"/>
      <c r="AS48" s="190"/>
      <c r="AT48" s="155">
        <f t="shared" ref="AT48:AT50" si="157">IF(AR48&gt;=3,"W",IF(ISBLANK(AR48),0,"L"))</f>
        <v>0</v>
      </c>
      <c r="AU48" s="189"/>
      <c r="AV48" s="190"/>
      <c r="AW48" s="155">
        <f t="shared" ref="AW48:AW50" si="158">IF(AU48&gt;=3,"W",IF(ISBLANK(AU48),0,"L"))</f>
        <v>0</v>
      </c>
      <c r="AX48" s="189">
        <v>3</v>
      </c>
      <c r="AY48" s="190">
        <v>0</v>
      </c>
      <c r="AZ48" s="155" t="str">
        <f t="shared" ref="AZ48:AZ50" si="159">IF(AX48&gt;=3,"W",IF(ISBLANK(AX48),0,"L"))</f>
        <v>W</v>
      </c>
      <c r="BA48" s="188"/>
      <c r="BB48" s="187"/>
      <c r="BC48" s="155">
        <f t="shared" ref="BC48:BC50" si="160">IF(BA48&gt;=3,"W",IF(ISBLANK(BA48),0,"L"))</f>
        <v>0</v>
      </c>
      <c r="BD48" s="189"/>
      <c r="BE48" s="190"/>
      <c r="BF48" s="155">
        <f t="shared" ref="BF48:BF50" si="161">IF(BD48&gt;=3,"W",IF(ISBLANK(BD48),0,"L"))</f>
        <v>0</v>
      </c>
      <c r="BG48" s="189"/>
      <c r="BH48" s="190"/>
      <c r="BI48" s="155">
        <f t="shared" ref="BI48:BI50" si="162">IF(BG48&gt;=3,"W",IF(ISBLANK(BG48),0,"L"))</f>
        <v>0</v>
      </c>
      <c r="BJ48" s="192"/>
      <c r="BK48" s="193"/>
      <c r="BL48" s="194"/>
      <c r="BM48" s="155">
        <f t="shared" ref="BM48:BM50" si="163">IF(BK48&gt;=3,"W",IF(ISBLANK(BK48),0,"L"))</f>
        <v>0</v>
      </c>
      <c r="BN48" s="193"/>
      <c r="BO48" s="194"/>
      <c r="BP48" s="155">
        <f t="shared" ref="BP48:BP50" si="164">IF(BN48&gt;=3,"W",IF(ISBLANK(BN48),0,"L"))</f>
        <v>0</v>
      </c>
      <c r="BQ48" s="193"/>
      <c r="BR48" s="194"/>
      <c r="BS48" s="155">
        <f t="shared" ref="BS48:BS50" si="165">IF(BQ48&gt;=3,"W",IF(ISBLANK(BQ48),0,"L"))</f>
        <v>0</v>
      </c>
      <c r="BT48" s="142">
        <f t="shared" ref="BT48:BT50" si="166">COUNTIF(J48:BS48,"w")</f>
        <v>1</v>
      </c>
      <c r="BU48" s="142">
        <f t="shared" ref="BU48:BU50" si="167">COUNTIF(J48:BS48,"l")</f>
        <v>0</v>
      </c>
      <c r="BV48" s="142">
        <f t="shared" ref="BV48:BW50" si="168">H48+K48+N48+Q48+T48+W48+Z48+AC48+AF48+AI48+AL48+AO48+AR48+AU48+AX48+BA48+BD48+BG48+BK48+BN48+BQ48</f>
        <v>3</v>
      </c>
      <c r="BW48" s="142">
        <f t="shared" si="168"/>
        <v>0</v>
      </c>
      <c r="BX48" s="214">
        <f t="shared" ref="BX48:BX50" si="169">IF(BV48+BW48&gt;0,BV48/(BV48+BW48),IF(BV48+BW48=0,"0",0.5))</f>
        <v>1</v>
      </c>
      <c r="BY48" s="215">
        <f t="shared" ref="BY48:BY50" si="170">IF(BT48+BU48&gt;0,BT48/(BT48+BU48),IF(BT48+BU48=0,"0",0.5))</f>
        <v>1</v>
      </c>
    </row>
    <row r="49" spans="1:77" ht="18" customHeight="1">
      <c r="A49" s="195"/>
      <c r="B49" s="299" t="s">
        <v>235</v>
      </c>
      <c r="C49" s="295">
        <v>-13</v>
      </c>
      <c r="D49" s="322"/>
      <c r="E49" s="225"/>
      <c r="F49" s="322"/>
      <c r="G49" s="243"/>
      <c r="H49" s="186"/>
      <c r="I49" s="187"/>
      <c r="J49" s="155">
        <f t="shared" si="145"/>
        <v>0</v>
      </c>
      <c r="K49" s="188"/>
      <c r="L49" s="187"/>
      <c r="M49" s="155">
        <f t="shared" si="146"/>
        <v>0</v>
      </c>
      <c r="N49" s="188"/>
      <c r="O49" s="187"/>
      <c r="P49" s="155">
        <f t="shared" si="147"/>
        <v>0</v>
      </c>
      <c r="Q49" s="188"/>
      <c r="R49" s="187"/>
      <c r="S49" s="155">
        <f t="shared" si="148"/>
        <v>0</v>
      </c>
      <c r="T49" s="188"/>
      <c r="U49" s="187"/>
      <c r="V49" s="155">
        <f t="shared" si="149"/>
        <v>0</v>
      </c>
      <c r="W49" s="188"/>
      <c r="X49" s="187"/>
      <c r="Y49" s="155">
        <f t="shared" si="150"/>
        <v>0</v>
      </c>
      <c r="Z49" s="189"/>
      <c r="AA49" s="190"/>
      <c r="AB49" s="155">
        <f t="shared" si="151"/>
        <v>0</v>
      </c>
      <c r="AC49" s="191"/>
      <c r="AD49" s="190"/>
      <c r="AE49" s="155">
        <f t="shared" si="152"/>
        <v>0</v>
      </c>
      <c r="AF49" s="189"/>
      <c r="AG49" s="190"/>
      <c r="AH49" s="155">
        <f t="shared" si="153"/>
        <v>0</v>
      </c>
      <c r="AI49" s="189"/>
      <c r="AJ49" s="190"/>
      <c r="AK49" s="155">
        <f t="shared" si="154"/>
        <v>0</v>
      </c>
      <c r="AL49" s="189"/>
      <c r="AM49" s="190"/>
      <c r="AN49" s="155">
        <f t="shared" si="155"/>
        <v>0</v>
      </c>
      <c r="AO49" s="189"/>
      <c r="AP49" s="190"/>
      <c r="AQ49" s="155">
        <f t="shared" si="156"/>
        <v>0</v>
      </c>
      <c r="AR49" s="189">
        <v>0</v>
      </c>
      <c r="AS49" s="190">
        <v>3</v>
      </c>
      <c r="AT49" s="155" t="str">
        <f t="shared" si="157"/>
        <v>L</v>
      </c>
      <c r="AU49" s="189"/>
      <c r="AV49" s="190"/>
      <c r="AW49" s="155">
        <f t="shared" si="158"/>
        <v>0</v>
      </c>
      <c r="AX49" s="189"/>
      <c r="AY49" s="190"/>
      <c r="AZ49" s="155">
        <f t="shared" si="159"/>
        <v>0</v>
      </c>
      <c r="BA49" s="188"/>
      <c r="BB49" s="187"/>
      <c r="BC49" s="155">
        <f t="shared" si="160"/>
        <v>0</v>
      </c>
      <c r="BD49" s="189"/>
      <c r="BE49" s="190"/>
      <c r="BF49" s="155">
        <f t="shared" si="161"/>
        <v>0</v>
      </c>
      <c r="BG49" s="189"/>
      <c r="BH49" s="190"/>
      <c r="BI49" s="155">
        <f t="shared" si="162"/>
        <v>0</v>
      </c>
      <c r="BJ49" s="192"/>
      <c r="BK49" s="193"/>
      <c r="BL49" s="194"/>
      <c r="BM49" s="155">
        <f t="shared" si="163"/>
        <v>0</v>
      </c>
      <c r="BN49" s="193"/>
      <c r="BO49" s="194"/>
      <c r="BP49" s="155">
        <f t="shared" si="164"/>
        <v>0</v>
      </c>
      <c r="BQ49" s="193"/>
      <c r="BR49" s="194"/>
      <c r="BS49" s="155">
        <f t="shared" si="165"/>
        <v>0</v>
      </c>
      <c r="BT49" s="142">
        <f t="shared" si="166"/>
        <v>0</v>
      </c>
      <c r="BU49" s="142">
        <f t="shared" si="167"/>
        <v>1</v>
      </c>
      <c r="BV49" s="142">
        <f t="shared" si="168"/>
        <v>0</v>
      </c>
      <c r="BW49" s="142">
        <f t="shared" si="168"/>
        <v>3</v>
      </c>
      <c r="BX49" s="214">
        <f t="shared" si="169"/>
        <v>0</v>
      </c>
      <c r="BY49" s="215">
        <f t="shared" si="170"/>
        <v>0</v>
      </c>
    </row>
    <row r="50" spans="1:77" ht="16.5" customHeight="1">
      <c r="A50" s="195">
        <v>1</v>
      </c>
      <c r="B50" s="253" t="s">
        <v>93</v>
      </c>
      <c r="C50" s="246">
        <v>-12</v>
      </c>
      <c r="D50" s="225"/>
      <c r="E50" s="242"/>
      <c r="F50" s="225"/>
      <c r="G50" s="244"/>
      <c r="H50" s="363"/>
      <c r="I50" s="365"/>
      <c r="J50" s="155">
        <f t="shared" si="145"/>
        <v>0</v>
      </c>
      <c r="K50" s="188">
        <v>0</v>
      </c>
      <c r="L50" s="187">
        <v>3</v>
      </c>
      <c r="M50" s="155" t="str">
        <f t="shared" si="146"/>
        <v>L</v>
      </c>
      <c r="N50" s="188"/>
      <c r="O50" s="187"/>
      <c r="P50" s="155">
        <f t="shared" si="147"/>
        <v>0</v>
      </c>
      <c r="Q50" s="188">
        <v>0</v>
      </c>
      <c r="R50" s="187">
        <v>3</v>
      </c>
      <c r="S50" s="155" t="str">
        <f t="shared" si="148"/>
        <v>L</v>
      </c>
      <c r="T50" s="188"/>
      <c r="U50" s="187"/>
      <c r="V50" s="155">
        <f t="shared" si="149"/>
        <v>0</v>
      </c>
      <c r="W50" s="188"/>
      <c r="X50" s="187"/>
      <c r="Y50" s="155">
        <f t="shared" si="150"/>
        <v>0</v>
      </c>
      <c r="Z50" s="189"/>
      <c r="AA50" s="190"/>
      <c r="AB50" s="155">
        <f t="shared" si="151"/>
        <v>0</v>
      </c>
      <c r="AC50" s="191"/>
      <c r="AD50" s="190"/>
      <c r="AE50" s="155">
        <f t="shared" si="152"/>
        <v>0</v>
      </c>
      <c r="AF50" s="189"/>
      <c r="AG50" s="190"/>
      <c r="AH50" s="155">
        <f t="shared" si="153"/>
        <v>0</v>
      </c>
      <c r="AI50" s="189"/>
      <c r="AJ50" s="190"/>
      <c r="AK50" s="155">
        <f t="shared" si="154"/>
        <v>0</v>
      </c>
      <c r="AL50" s="189"/>
      <c r="AM50" s="190"/>
      <c r="AN50" s="155">
        <f t="shared" si="155"/>
        <v>0</v>
      </c>
      <c r="AO50" s="189"/>
      <c r="AP50" s="190"/>
      <c r="AQ50" s="155">
        <f t="shared" si="156"/>
        <v>0</v>
      </c>
      <c r="AR50" s="189"/>
      <c r="AS50" s="190"/>
      <c r="AT50" s="155">
        <f t="shared" si="157"/>
        <v>0</v>
      </c>
      <c r="AU50" s="189"/>
      <c r="AV50" s="190"/>
      <c r="AW50" s="155">
        <f t="shared" si="158"/>
        <v>0</v>
      </c>
      <c r="AX50" s="189"/>
      <c r="AY50" s="190"/>
      <c r="AZ50" s="155">
        <f t="shared" si="159"/>
        <v>0</v>
      </c>
      <c r="BA50" s="188"/>
      <c r="BB50" s="187"/>
      <c r="BC50" s="155">
        <f t="shared" si="160"/>
        <v>0</v>
      </c>
      <c r="BD50" s="189"/>
      <c r="BE50" s="190"/>
      <c r="BF50" s="155">
        <f t="shared" si="161"/>
        <v>0</v>
      </c>
      <c r="BG50" s="189"/>
      <c r="BH50" s="190"/>
      <c r="BI50" s="155">
        <f t="shared" si="162"/>
        <v>0</v>
      </c>
      <c r="BJ50" s="361"/>
      <c r="BK50" s="193"/>
      <c r="BL50" s="194"/>
      <c r="BM50" s="155">
        <f t="shared" si="163"/>
        <v>0</v>
      </c>
      <c r="BN50" s="193"/>
      <c r="BO50" s="194"/>
      <c r="BP50" s="155">
        <f t="shared" si="164"/>
        <v>0</v>
      </c>
      <c r="BQ50" s="193"/>
      <c r="BR50" s="194"/>
      <c r="BS50" s="155">
        <f t="shared" si="165"/>
        <v>0</v>
      </c>
      <c r="BT50" s="142">
        <f t="shared" si="166"/>
        <v>0</v>
      </c>
      <c r="BU50" s="142">
        <f t="shared" si="167"/>
        <v>2</v>
      </c>
      <c r="BV50" s="142">
        <f t="shared" si="168"/>
        <v>0</v>
      </c>
      <c r="BW50" s="142">
        <f t="shared" si="168"/>
        <v>6</v>
      </c>
      <c r="BX50" s="214">
        <f t="shared" si="169"/>
        <v>0</v>
      </c>
      <c r="BY50" s="215">
        <f t="shared" si="170"/>
        <v>0</v>
      </c>
    </row>
    <row r="51" spans="1:77" ht="18.75" customHeight="1">
      <c r="A51" s="184">
        <v>2</v>
      </c>
      <c r="B51" s="257" t="s">
        <v>155</v>
      </c>
      <c r="C51" s="248">
        <v>-10</v>
      </c>
      <c r="D51" s="209"/>
      <c r="E51" s="353">
        <v>-8</v>
      </c>
      <c r="F51" s="209"/>
      <c r="G51" s="227"/>
      <c r="H51" s="186">
        <v>2</v>
      </c>
      <c r="I51" s="187">
        <v>3</v>
      </c>
      <c r="J51" s="155" t="str">
        <f t="shared" ref="J51:J56" si="171">IF(H51&gt;=3,"W",IF(ISBLANK(H51),0,"L"))</f>
        <v>L</v>
      </c>
      <c r="K51" s="188"/>
      <c r="L51" s="187"/>
      <c r="M51" s="155">
        <f t="shared" ref="M51:M56" si="172">IF(K51&gt;=3,"W",IF(ISBLANK(K51),0,"L"))</f>
        <v>0</v>
      </c>
      <c r="N51" s="188">
        <v>1</v>
      </c>
      <c r="O51" s="187">
        <v>3</v>
      </c>
      <c r="P51" s="155" t="str">
        <f t="shared" ref="P51:P56" si="173">IF(N51&gt;=3,"W",IF(ISBLANK(N51),0,"L"))</f>
        <v>L</v>
      </c>
      <c r="Q51" s="188"/>
      <c r="R51" s="187"/>
      <c r="S51" s="155">
        <f t="shared" ref="S51:S56" si="174">IF(Q51&gt;=3,"W",IF(ISBLANK(Q51),0,"L"))</f>
        <v>0</v>
      </c>
      <c r="T51" s="188">
        <v>3</v>
      </c>
      <c r="U51" s="187">
        <v>0</v>
      </c>
      <c r="V51" s="155" t="str">
        <f t="shared" ref="V51:V56" si="175">IF(T51&gt;=3,"W",IF(ISBLANK(T51),0,"L"))</f>
        <v>W</v>
      </c>
      <c r="W51" s="188">
        <v>1</v>
      </c>
      <c r="X51" s="187">
        <v>3</v>
      </c>
      <c r="Y51" s="155" t="str">
        <f t="shared" ref="Y51:Y56" si="176">IF(W51&gt;=3,"W",IF(ISBLANK(W51),0,"L"))</f>
        <v>L</v>
      </c>
      <c r="Z51" s="189">
        <v>1</v>
      </c>
      <c r="AA51" s="190">
        <v>3</v>
      </c>
      <c r="AB51" s="155" t="str">
        <f t="shared" ref="AB51:AB56" si="177">IF(Z51&gt;=3,"W",IF(ISBLANK(Z51),0,"L"))</f>
        <v>L</v>
      </c>
      <c r="AC51" s="191"/>
      <c r="AD51" s="190"/>
      <c r="AE51" s="155">
        <f t="shared" ref="AE51:AE56" si="178">IF(AC51&gt;=3,"W",IF(ISBLANK(AC51),0,"L"))</f>
        <v>0</v>
      </c>
      <c r="AF51" s="189">
        <v>0</v>
      </c>
      <c r="AG51" s="190">
        <v>3</v>
      </c>
      <c r="AH51" s="155" t="str">
        <f t="shared" ref="AH51:AH56" si="179">IF(AF51&gt;=3,"W",IF(ISBLANK(AF51),0,"L"))</f>
        <v>L</v>
      </c>
      <c r="AI51" s="189">
        <v>2</v>
      </c>
      <c r="AJ51" s="190">
        <v>3</v>
      </c>
      <c r="AK51" s="155" t="str">
        <f t="shared" ref="AK51:AK56" si="180">IF(AI51&gt;=3,"W",IF(ISBLANK(AI51),0,"L"))</f>
        <v>L</v>
      </c>
      <c r="AL51" s="189">
        <v>3</v>
      </c>
      <c r="AM51" s="190">
        <v>2</v>
      </c>
      <c r="AN51" s="155" t="str">
        <f t="shared" ref="AN51:AN56" si="181">IF(AL51&gt;=3,"W",IF(ISBLANK(AL51),0,"L"))</f>
        <v>W</v>
      </c>
      <c r="AO51" s="189"/>
      <c r="AP51" s="190"/>
      <c r="AQ51" s="155">
        <f t="shared" ref="AQ51:AQ56" si="182">IF(AO51&gt;=3,"W",IF(ISBLANK(AO51),0,"L"))</f>
        <v>0</v>
      </c>
      <c r="AR51" s="189"/>
      <c r="AS51" s="190"/>
      <c r="AT51" s="155">
        <f t="shared" ref="AT51:AT56" si="183">IF(AR51&gt;=3,"W",IF(ISBLANK(AR51),0,"L"))</f>
        <v>0</v>
      </c>
      <c r="AU51" s="189"/>
      <c r="AV51" s="190"/>
      <c r="AW51" s="155">
        <f t="shared" ref="AW51:AW56" si="184">IF(AU51&gt;=3,"W",IF(ISBLANK(AU51),0,"L"))</f>
        <v>0</v>
      </c>
      <c r="AX51" s="189">
        <v>2</v>
      </c>
      <c r="AY51" s="190">
        <v>3</v>
      </c>
      <c r="AZ51" s="155" t="str">
        <f t="shared" ref="AZ51:AZ56" si="185">IF(AX51&gt;=3,"W",IF(ISBLANK(AX51),0,"L"))</f>
        <v>L</v>
      </c>
      <c r="BA51" s="188">
        <v>1</v>
      </c>
      <c r="BB51" s="187">
        <v>3</v>
      </c>
      <c r="BC51" s="155" t="str">
        <f t="shared" ref="BC51:BC56" si="186">IF(BA51&gt;=3,"W",IF(ISBLANK(BA51),0,"L"))</f>
        <v>L</v>
      </c>
      <c r="BD51" s="189"/>
      <c r="BE51" s="190"/>
      <c r="BF51" s="155">
        <f t="shared" ref="BF51:BF56" si="187">IF(BD51&gt;=3,"W",IF(ISBLANK(BD51),0,"L"))</f>
        <v>0</v>
      </c>
      <c r="BG51" s="189">
        <v>1</v>
      </c>
      <c r="BH51" s="190">
        <v>3</v>
      </c>
      <c r="BI51" s="155" t="str">
        <f t="shared" ref="BI51:BI56" si="188">IF(BG51&gt;=3,"W",IF(ISBLANK(BG51),0,"L"))</f>
        <v>L</v>
      </c>
      <c r="BJ51" s="192"/>
      <c r="BK51" s="193"/>
      <c r="BL51" s="194"/>
      <c r="BM51" s="155">
        <f t="shared" ref="BM51:BM56" si="189">IF(BK51&gt;=3,"W",IF(ISBLANK(BK51),0,"L"))</f>
        <v>0</v>
      </c>
      <c r="BN51" s="193"/>
      <c r="BO51" s="194"/>
      <c r="BP51" s="155">
        <f t="shared" ref="BP51:BP56" si="190">IF(BN51&gt;=3,"W",IF(ISBLANK(BN51),0,"L"))</f>
        <v>0</v>
      </c>
      <c r="BQ51" s="193"/>
      <c r="BR51" s="194"/>
      <c r="BS51" s="155">
        <f t="shared" ref="BS51:BS56" si="191">IF(BQ51&gt;=3,"W",IF(ISBLANK(BQ51),0,"L"))</f>
        <v>0</v>
      </c>
      <c r="BT51" s="142">
        <f t="shared" ref="BT51:BT56" si="192">COUNTIF(J51:BS51,"w")</f>
        <v>2</v>
      </c>
      <c r="BU51" s="142">
        <f t="shared" ref="BU51:BU56" si="193">COUNTIF(J51:BS51,"l")</f>
        <v>9</v>
      </c>
      <c r="BV51" s="142">
        <f t="shared" ref="BV51:BW53" si="194">H51+K51+N51+Q51+T51+W51+Z51+AC51+AF51+AI51+AL51+AO51+AR51+AU51+AX51+BA51+BD51+BG51+BK51+BN51+BQ51</f>
        <v>17</v>
      </c>
      <c r="BW51" s="142">
        <f t="shared" si="194"/>
        <v>29</v>
      </c>
      <c r="BX51" s="214">
        <f t="shared" ref="BX51:BX56" si="195">IF(BV51+BW51&gt;0,BV51/(BV51+BW51),IF(BV51+BW51=0,"0",0.5))</f>
        <v>0.36956521739130432</v>
      </c>
      <c r="BY51" s="215">
        <f t="shared" ref="BY51:BY56" si="196">IF(BT51+BU51&gt;0,BT51/(BT51+BU51),IF(BT51+BU51=0,"0",0.5))</f>
        <v>0.18181818181818182</v>
      </c>
    </row>
    <row r="52" spans="1:77" ht="18.75">
      <c r="A52" s="230"/>
      <c r="B52" s="323" t="s">
        <v>137</v>
      </c>
      <c r="C52" s="349">
        <v>-4</v>
      </c>
      <c r="D52" s="142"/>
      <c r="E52" s="231"/>
      <c r="F52" s="208">
        <v>-7</v>
      </c>
      <c r="G52" s="185"/>
      <c r="H52" s="186"/>
      <c r="I52" s="187"/>
      <c r="J52" s="155">
        <f t="shared" si="171"/>
        <v>0</v>
      </c>
      <c r="K52" s="188"/>
      <c r="L52" s="187"/>
      <c r="M52" s="155">
        <f t="shared" si="172"/>
        <v>0</v>
      </c>
      <c r="N52" s="188"/>
      <c r="O52" s="187"/>
      <c r="P52" s="155">
        <f t="shared" si="173"/>
        <v>0</v>
      </c>
      <c r="Q52" s="188"/>
      <c r="R52" s="187"/>
      <c r="S52" s="155">
        <f t="shared" si="174"/>
        <v>0</v>
      </c>
      <c r="T52" s="188"/>
      <c r="U52" s="187"/>
      <c r="V52" s="155">
        <f t="shared" si="175"/>
        <v>0</v>
      </c>
      <c r="W52" s="188"/>
      <c r="X52" s="187"/>
      <c r="Y52" s="155">
        <f t="shared" si="176"/>
        <v>0</v>
      </c>
      <c r="Z52" s="189"/>
      <c r="AA52" s="190"/>
      <c r="AB52" s="155">
        <f t="shared" si="177"/>
        <v>0</v>
      </c>
      <c r="AC52" s="191"/>
      <c r="AD52" s="190"/>
      <c r="AE52" s="155">
        <f t="shared" si="178"/>
        <v>0</v>
      </c>
      <c r="AF52" s="189"/>
      <c r="AG52" s="190"/>
      <c r="AH52" s="155">
        <f t="shared" si="179"/>
        <v>0</v>
      </c>
      <c r="AI52" s="189"/>
      <c r="AJ52" s="190"/>
      <c r="AK52" s="155">
        <f t="shared" si="180"/>
        <v>0</v>
      </c>
      <c r="AL52" s="189"/>
      <c r="AM52" s="190"/>
      <c r="AN52" s="155">
        <f t="shared" si="181"/>
        <v>0</v>
      </c>
      <c r="AO52" s="189"/>
      <c r="AP52" s="190"/>
      <c r="AQ52" s="155">
        <f t="shared" si="182"/>
        <v>0</v>
      </c>
      <c r="AR52" s="189"/>
      <c r="AS52" s="190"/>
      <c r="AT52" s="155">
        <f t="shared" si="183"/>
        <v>0</v>
      </c>
      <c r="AU52" s="189"/>
      <c r="AV52" s="190"/>
      <c r="AW52" s="155">
        <f t="shared" si="184"/>
        <v>0</v>
      </c>
      <c r="AX52" s="189">
        <v>3</v>
      </c>
      <c r="AY52" s="190">
        <v>0</v>
      </c>
      <c r="AZ52" s="155" t="str">
        <f t="shared" si="185"/>
        <v>W</v>
      </c>
      <c r="BA52" s="188">
        <v>1</v>
      </c>
      <c r="BB52" s="187">
        <v>3</v>
      </c>
      <c r="BC52" s="155" t="str">
        <f t="shared" si="186"/>
        <v>L</v>
      </c>
      <c r="BD52" s="189"/>
      <c r="BE52" s="190"/>
      <c r="BF52" s="155">
        <f t="shared" si="187"/>
        <v>0</v>
      </c>
      <c r="BG52" s="189"/>
      <c r="BH52" s="190"/>
      <c r="BI52" s="155">
        <f t="shared" si="188"/>
        <v>0</v>
      </c>
      <c r="BJ52" s="192"/>
      <c r="BK52" s="193"/>
      <c r="BL52" s="194"/>
      <c r="BM52" s="155">
        <f t="shared" si="189"/>
        <v>0</v>
      </c>
      <c r="BN52" s="193"/>
      <c r="BO52" s="194"/>
      <c r="BP52" s="155">
        <f t="shared" si="190"/>
        <v>0</v>
      </c>
      <c r="BQ52" s="193"/>
      <c r="BR52" s="194"/>
      <c r="BS52" s="155">
        <f t="shared" si="191"/>
        <v>0</v>
      </c>
      <c r="BT52" s="142">
        <f t="shared" si="192"/>
        <v>1</v>
      </c>
      <c r="BU52" s="142">
        <f t="shared" si="193"/>
        <v>1</v>
      </c>
      <c r="BV52" s="142">
        <f t="shared" si="194"/>
        <v>4</v>
      </c>
      <c r="BW52" s="142">
        <f t="shared" si="194"/>
        <v>3</v>
      </c>
      <c r="BX52" s="214">
        <f t="shared" si="195"/>
        <v>0.5714285714285714</v>
      </c>
      <c r="BY52" s="215">
        <f t="shared" si="196"/>
        <v>0.5</v>
      </c>
    </row>
    <row r="53" spans="1:77">
      <c r="A53" s="184">
        <v>4</v>
      </c>
      <c r="B53" s="245" t="s">
        <v>156</v>
      </c>
      <c r="C53" s="251">
        <v>-6</v>
      </c>
      <c r="D53" s="330">
        <v>-8</v>
      </c>
      <c r="E53" s="353"/>
      <c r="F53" s="209">
        <v>-6</v>
      </c>
      <c r="G53" s="227"/>
      <c r="H53" s="186">
        <v>3</v>
      </c>
      <c r="I53" s="187">
        <v>2</v>
      </c>
      <c r="J53" s="155" t="str">
        <f t="shared" si="171"/>
        <v>W</v>
      </c>
      <c r="K53" s="188">
        <v>3</v>
      </c>
      <c r="L53" s="187">
        <v>1</v>
      </c>
      <c r="M53" s="155" t="str">
        <f t="shared" si="172"/>
        <v>W</v>
      </c>
      <c r="N53" s="188"/>
      <c r="O53" s="187"/>
      <c r="P53" s="155">
        <f t="shared" si="173"/>
        <v>0</v>
      </c>
      <c r="Q53" s="188">
        <v>3</v>
      </c>
      <c r="R53" s="187">
        <v>2</v>
      </c>
      <c r="S53" s="155" t="str">
        <f t="shared" si="174"/>
        <v>W</v>
      </c>
      <c r="T53" s="188">
        <v>3</v>
      </c>
      <c r="U53" s="187">
        <v>0</v>
      </c>
      <c r="V53" s="155" t="str">
        <f t="shared" si="175"/>
        <v>W</v>
      </c>
      <c r="W53" s="188"/>
      <c r="X53" s="187"/>
      <c r="Y53" s="155">
        <f t="shared" si="176"/>
        <v>0</v>
      </c>
      <c r="Z53" s="189">
        <v>2</v>
      </c>
      <c r="AA53" s="190">
        <v>3</v>
      </c>
      <c r="AB53" s="155" t="str">
        <f t="shared" si="177"/>
        <v>L</v>
      </c>
      <c r="AC53" s="191">
        <v>3</v>
      </c>
      <c r="AD53" s="190">
        <v>1</v>
      </c>
      <c r="AE53" s="155" t="str">
        <f t="shared" si="178"/>
        <v>W</v>
      </c>
      <c r="AF53" s="189"/>
      <c r="AG53" s="190"/>
      <c r="AH53" s="155">
        <f t="shared" si="179"/>
        <v>0</v>
      </c>
      <c r="AI53" s="189">
        <v>0</v>
      </c>
      <c r="AJ53" s="190">
        <v>3</v>
      </c>
      <c r="AK53" s="155" t="str">
        <f t="shared" si="180"/>
        <v>L</v>
      </c>
      <c r="AL53" s="189">
        <v>2</v>
      </c>
      <c r="AM53" s="190">
        <v>3</v>
      </c>
      <c r="AN53" s="155" t="str">
        <f t="shared" si="181"/>
        <v>L</v>
      </c>
      <c r="AO53" s="189">
        <v>0</v>
      </c>
      <c r="AP53" s="190">
        <v>3</v>
      </c>
      <c r="AQ53" s="155" t="str">
        <f t="shared" si="182"/>
        <v>L</v>
      </c>
      <c r="AR53" s="189"/>
      <c r="AS53" s="190"/>
      <c r="AT53" s="155">
        <f t="shared" si="183"/>
        <v>0</v>
      </c>
      <c r="AU53" s="189">
        <v>1</v>
      </c>
      <c r="AV53" s="190">
        <v>3</v>
      </c>
      <c r="AW53" s="155" t="str">
        <f t="shared" si="184"/>
        <v>L</v>
      </c>
      <c r="AX53" s="189"/>
      <c r="AY53" s="190"/>
      <c r="AZ53" s="155">
        <f t="shared" si="185"/>
        <v>0</v>
      </c>
      <c r="BA53" s="188"/>
      <c r="BB53" s="187"/>
      <c r="BC53" s="155">
        <f t="shared" si="186"/>
        <v>0</v>
      </c>
      <c r="BD53" s="189">
        <v>2</v>
      </c>
      <c r="BE53" s="190">
        <v>3</v>
      </c>
      <c r="BF53" s="155" t="str">
        <f t="shared" si="187"/>
        <v>L</v>
      </c>
      <c r="BG53" s="189">
        <v>3</v>
      </c>
      <c r="BH53" s="190">
        <v>1</v>
      </c>
      <c r="BI53" s="155" t="str">
        <f t="shared" si="188"/>
        <v>W</v>
      </c>
      <c r="BJ53" s="372"/>
      <c r="BK53" s="193"/>
      <c r="BL53" s="194"/>
      <c r="BM53" s="155">
        <f t="shared" si="189"/>
        <v>0</v>
      </c>
      <c r="BN53" s="193"/>
      <c r="BO53" s="194"/>
      <c r="BP53" s="155">
        <f t="shared" si="190"/>
        <v>0</v>
      </c>
      <c r="BQ53" s="193"/>
      <c r="BR53" s="194"/>
      <c r="BS53" s="155">
        <f t="shared" si="191"/>
        <v>0</v>
      </c>
      <c r="BT53" s="142">
        <f t="shared" si="192"/>
        <v>6</v>
      </c>
      <c r="BU53" s="142">
        <f t="shared" si="193"/>
        <v>6</v>
      </c>
      <c r="BV53" s="142">
        <f t="shared" si="194"/>
        <v>25</v>
      </c>
      <c r="BW53" s="142">
        <f t="shared" si="194"/>
        <v>25</v>
      </c>
      <c r="BX53" s="214">
        <f t="shared" si="195"/>
        <v>0.5</v>
      </c>
      <c r="BY53" s="215">
        <f t="shared" si="196"/>
        <v>0.5</v>
      </c>
    </row>
    <row r="54" spans="1:77" ht="18.75" customHeight="1">
      <c r="A54" s="230">
        <v>3</v>
      </c>
      <c r="B54" s="245" t="s">
        <v>118</v>
      </c>
      <c r="C54" s="371">
        <v>-7</v>
      </c>
      <c r="D54" s="305"/>
      <c r="E54" s="353">
        <v>-8</v>
      </c>
      <c r="F54" s="209">
        <v>-6</v>
      </c>
      <c r="G54" s="244"/>
      <c r="H54" s="186">
        <v>1</v>
      </c>
      <c r="I54" s="187">
        <v>3</v>
      </c>
      <c r="J54" s="155" t="str">
        <f t="shared" si="171"/>
        <v>L</v>
      </c>
      <c r="K54" s="188"/>
      <c r="L54" s="187"/>
      <c r="M54" s="155">
        <f t="shared" si="172"/>
        <v>0</v>
      </c>
      <c r="N54" s="188">
        <v>3</v>
      </c>
      <c r="O54" s="187">
        <v>1</v>
      </c>
      <c r="P54" s="155" t="str">
        <f t="shared" si="173"/>
        <v>W</v>
      </c>
      <c r="Q54" s="188">
        <v>3</v>
      </c>
      <c r="R54" s="187">
        <v>2</v>
      </c>
      <c r="S54" s="155" t="str">
        <f t="shared" si="174"/>
        <v>W</v>
      </c>
      <c r="T54" s="188"/>
      <c r="U54" s="187"/>
      <c r="V54" s="155">
        <f t="shared" si="175"/>
        <v>0</v>
      </c>
      <c r="W54" s="188">
        <v>2</v>
      </c>
      <c r="X54" s="187">
        <v>3</v>
      </c>
      <c r="Y54" s="155" t="str">
        <f t="shared" si="176"/>
        <v>L</v>
      </c>
      <c r="Z54" s="189"/>
      <c r="AA54" s="190"/>
      <c r="AB54" s="155">
        <f t="shared" si="177"/>
        <v>0</v>
      </c>
      <c r="AC54" s="191">
        <v>3</v>
      </c>
      <c r="AD54" s="190">
        <v>0</v>
      </c>
      <c r="AE54" s="155" t="str">
        <f t="shared" si="178"/>
        <v>W</v>
      </c>
      <c r="AF54" s="189">
        <v>3</v>
      </c>
      <c r="AG54" s="190">
        <v>1</v>
      </c>
      <c r="AH54" s="155" t="str">
        <f t="shared" si="179"/>
        <v>W</v>
      </c>
      <c r="AI54" s="189"/>
      <c r="AJ54" s="190"/>
      <c r="AK54" s="155">
        <f t="shared" si="180"/>
        <v>0</v>
      </c>
      <c r="AL54" s="189">
        <v>1</v>
      </c>
      <c r="AM54" s="190">
        <v>3</v>
      </c>
      <c r="AN54" s="155" t="str">
        <f t="shared" si="181"/>
        <v>L</v>
      </c>
      <c r="AO54" s="189">
        <v>1</v>
      </c>
      <c r="AP54" s="190">
        <v>3</v>
      </c>
      <c r="AQ54" s="155" t="str">
        <f t="shared" si="182"/>
        <v>L</v>
      </c>
      <c r="AR54" s="189">
        <v>0</v>
      </c>
      <c r="AS54" s="190">
        <v>3</v>
      </c>
      <c r="AT54" s="155" t="str">
        <f t="shared" si="183"/>
        <v>L</v>
      </c>
      <c r="AU54" s="189">
        <v>2</v>
      </c>
      <c r="AV54" s="190">
        <v>3</v>
      </c>
      <c r="AW54" s="155" t="str">
        <f t="shared" si="184"/>
        <v>L</v>
      </c>
      <c r="AX54" s="189"/>
      <c r="AY54" s="190"/>
      <c r="AZ54" s="155">
        <f t="shared" si="185"/>
        <v>0</v>
      </c>
      <c r="BA54" s="188"/>
      <c r="BB54" s="187"/>
      <c r="BC54" s="155">
        <f t="shared" si="186"/>
        <v>0</v>
      </c>
      <c r="BD54" s="189">
        <v>2</v>
      </c>
      <c r="BE54" s="190">
        <v>3</v>
      </c>
      <c r="BF54" s="155" t="str">
        <f t="shared" si="187"/>
        <v>L</v>
      </c>
      <c r="BG54" s="189"/>
      <c r="BH54" s="190"/>
      <c r="BI54" s="155">
        <f t="shared" si="188"/>
        <v>0</v>
      </c>
      <c r="BJ54" s="192"/>
      <c r="BK54" s="193"/>
      <c r="BL54" s="194"/>
      <c r="BM54" s="155">
        <f t="shared" si="189"/>
        <v>0</v>
      </c>
      <c r="BN54" s="193"/>
      <c r="BO54" s="194"/>
      <c r="BP54" s="155">
        <f t="shared" si="190"/>
        <v>0</v>
      </c>
      <c r="BQ54" s="193"/>
      <c r="BR54" s="194"/>
      <c r="BS54" s="155">
        <f t="shared" si="191"/>
        <v>0</v>
      </c>
      <c r="BT54" s="142">
        <f t="shared" si="192"/>
        <v>4</v>
      </c>
      <c r="BU54" s="142">
        <f t="shared" si="193"/>
        <v>7</v>
      </c>
      <c r="BV54" s="142">
        <f t="shared" ref="BV54:BW56" si="197">H54+K54+N54+Q54+T54+W54+Z54+AC54+AF54+AI54+AL54+AO54+AR54+AU54+AX54+BA54+BD54+BG54+BK54+BN54+BQ54</f>
        <v>21</v>
      </c>
      <c r="BW54" s="142">
        <f t="shared" si="197"/>
        <v>25</v>
      </c>
      <c r="BX54" s="214">
        <f t="shared" si="195"/>
        <v>0.45652173913043476</v>
      </c>
      <c r="BY54" s="215">
        <f t="shared" si="196"/>
        <v>0.36363636363636365</v>
      </c>
    </row>
    <row r="55" spans="1:77" ht="18" customHeight="1">
      <c r="A55" s="230"/>
      <c r="B55" s="347" t="s">
        <v>236</v>
      </c>
      <c r="C55" s="350">
        <v>-4</v>
      </c>
      <c r="D55" s="209"/>
      <c r="E55" s="208"/>
      <c r="F55" s="228"/>
      <c r="G55" s="185"/>
      <c r="H55" s="186"/>
      <c r="I55" s="187"/>
      <c r="J55" s="155">
        <f t="shared" si="171"/>
        <v>0</v>
      </c>
      <c r="K55" s="188"/>
      <c r="L55" s="187"/>
      <c r="M55" s="155">
        <f t="shared" si="172"/>
        <v>0</v>
      </c>
      <c r="N55" s="188"/>
      <c r="O55" s="187"/>
      <c r="P55" s="155">
        <f t="shared" si="173"/>
        <v>0</v>
      </c>
      <c r="Q55" s="188"/>
      <c r="R55" s="187"/>
      <c r="S55" s="155">
        <f t="shared" si="174"/>
        <v>0</v>
      </c>
      <c r="T55" s="188"/>
      <c r="U55" s="187"/>
      <c r="V55" s="155">
        <f t="shared" si="175"/>
        <v>0</v>
      </c>
      <c r="W55" s="188"/>
      <c r="X55" s="187"/>
      <c r="Y55" s="155">
        <f t="shared" si="176"/>
        <v>0</v>
      </c>
      <c r="Z55" s="189"/>
      <c r="AA55" s="190"/>
      <c r="AB55" s="155">
        <f t="shared" si="177"/>
        <v>0</v>
      </c>
      <c r="AC55" s="191"/>
      <c r="AD55" s="190"/>
      <c r="AE55" s="155">
        <f t="shared" si="178"/>
        <v>0</v>
      </c>
      <c r="AF55" s="189"/>
      <c r="AG55" s="190"/>
      <c r="AH55" s="155">
        <f t="shared" si="179"/>
        <v>0</v>
      </c>
      <c r="AI55" s="189"/>
      <c r="AJ55" s="190"/>
      <c r="AK55" s="155">
        <f t="shared" si="180"/>
        <v>0</v>
      </c>
      <c r="AL55" s="189"/>
      <c r="AM55" s="190"/>
      <c r="AN55" s="155">
        <f t="shared" si="181"/>
        <v>0</v>
      </c>
      <c r="AO55" s="189"/>
      <c r="AP55" s="190"/>
      <c r="AQ55" s="155">
        <f t="shared" si="182"/>
        <v>0</v>
      </c>
      <c r="AR55" s="189"/>
      <c r="AS55" s="190"/>
      <c r="AT55" s="155">
        <f t="shared" si="183"/>
        <v>0</v>
      </c>
      <c r="AU55" s="189">
        <v>1</v>
      </c>
      <c r="AV55" s="190">
        <v>3</v>
      </c>
      <c r="AW55" s="155" t="str">
        <f t="shared" si="184"/>
        <v>L</v>
      </c>
      <c r="AX55" s="189"/>
      <c r="AY55" s="190"/>
      <c r="AZ55" s="155">
        <f t="shared" si="185"/>
        <v>0</v>
      </c>
      <c r="BA55" s="188"/>
      <c r="BB55" s="187"/>
      <c r="BC55" s="155">
        <f t="shared" si="186"/>
        <v>0</v>
      </c>
      <c r="BD55" s="189"/>
      <c r="BE55" s="190"/>
      <c r="BF55" s="155">
        <f t="shared" si="187"/>
        <v>0</v>
      </c>
      <c r="BG55" s="189"/>
      <c r="BH55" s="190"/>
      <c r="BI55" s="155">
        <f t="shared" si="188"/>
        <v>0</v>
      </c>
      <c r="BJ55" s="192"/>
      <c r="BK55" s="193"/>
      <c r="BL55" s="194"/>
      <c r="BM55" s="155">
        <f t="shared" si="189"/>
        <v>0</v>
      </c>
      <c r="BN55" s="193"/>
      <c r="BO55" s="194"/>
      <c r="BP55" s="155">
        <f t="shared" si="190"/>
        <v>0</v>
      </c>
      <c r="BQ55" s="193"/>
      <c r="BR55" s="194"/>
      <c r="BS55" s="155">
        <f t="shared" si="191"/>
        <v>0</v>
      </c>
      <c r="BT55" s="142">
        <f t="shared" si="192"/>
        <v>0</v>
      </c>
      <c r="BU55" s="142">
        <f t="shared" si="193"/>
        <v>1</v>
      </c>
      <c r="BV55" s="142">
        <f t="shared" si="197"/>
        <v>1</v>
      </c>
      <c r="BW55" s="142">
        <f t="shared" si="197"/>
        <v>3</v>
      </c>
      <c r="BX55" s="214">
        <f t="shared" si="195"/>
        <v>0.25</v>
      </c>
      <c r="BY55" s="215">
        <f t="shared" si="196"/>
        <v>0</v>
      </c>
    </row>
    <row r="56" spans="1:77" ht="18" customHeight="1">
      <c r="A56" s="184">
        <v>5</v>
      </c>
      <c r="B56" s="245" t="s">
        <v>121</v>
      </c>
      <c r="C56" s="324">
        <v>-6</v>
      </c>
      <c r="D56" s="209"/>
      <c r="E56" s="353">
        <v>-3</v>
      </c>
      <c r="F56" s="226"/>
      <c r="G56" s="227"/>
      <c r="H56" s="186"/>
      <c r="I56" s="187"/>
      <c r="J56" s="155">
        <f t="shared" si="171"/>
        <v>0</v>
      </c>
      <c r="K56" s="188">
        <v>1</v>
      </c>
      <c r="L56" s="187">
        <v>3</v>
      </c>
      <c r="M56" s="155" t="str">
        <f t="shared" si="172"/>
        <v>L</v>
      </c>
      <c r="N56" s="188">
        <v>3</v>
      </c>
      <c r="O56" s="187">
        <v>1</v>
      </c>
      <c r="P56" s="155" t="str">
        <f t="shared" si="173"/>
        <v>W</v>
      </c>
      <c r="Q56" s="188"/>
      <c r="R56" s="187"/>
      <c r="S56" s="155">
        <f t="shared" si="174"/>
        <v>0</v>
      </c>
      <c r="T56" s="188">
        <v>1</v>
      </c>
      <c r="U56" s="187">
        <v>3</v>
      </c>
      <c r="V56" s="155" t="str">
        <f t="shared" si="175"/>
        <v>L</v>
      </c>
      <c r="W56" s="188">
        <v>0</v>
      </c>
      <c r="X56" s="187">
        <v>3</v>
      </c>
      <c r="Y56" s="155" t="str">
        <f t="shared" si="176"/>
        <v>L</v>
      </c>
      <c r="Z56" s="189">
        <v>1</v>
      </c>
      <c r="AA56" s="190">
        <v>3</v>
      </c>
      <c r="AB56" s="155" t="str">
        <f t="shared" si="177"/>
        <v>L</v>
      </c>
      <c r="AC56" s="191">
        <v>1</v>
      </c>
      <c r="AD56" s="190">
        <v>3</v>
      </c>
      <c r="AE56" s="155" t="str">
        <f t="shared" si="178"/>
        <v>L</v>
      </c>
      <c r="AF56" s="189">
        <v>1</v>
      </c>
      <c r="AG56" s="190">
        <v>3</v>
      </c>
      <c r="AH56" s="155" t="str">
        <f t="shared" si="179"/>
        <v>L</v>
      </c>
      <c r="AI56" s="189">
        <v>0</v>
      </c>
      <c r="AJ56" s="190">
        <v>3</v>
      </c>
      <c r="AK56" s="155" t="str">
        <f t="shared" si="180"/>
        <v>L</v>
      </c>
      <c r="AL56" s="189"/>
      <c r="AM56" s="190"/>
      <c r="AN56" s="155">
        <f t="shared" si="181"/>
        <v>0</v>
      </c>
      <c r="AO56" s="189">
        <v>3</v>
      </c>
      <c r="AP56" s="190">
        <v>1</v>
      </c>
      <c r="AQ56" s="155" t="str">
        <f t="shared" si="182"/>
        <v>W</v>
      </c>
      <c r="AR56" s="189">
        <v>3</v>
      </c>
      <c r="AS56" s="190">
        <v>0</v>
      </c>
      <c r="AT56" s="155" t="str">
        <f t="shared" si="183"/>
        <v>W</v>
      </c>
      <c r="AU56" s="189"/>
      <c r="AV56" s="190"/>
      <c r="AW56" s="155">
        <f t="shared" si="184"/>
        <v>0</v>
      </c>
      <c r="AX56" s="189"/>
      <c r="AY56" s="190"/>
      <c r="AZ56" s="155">
        <f t="shared" si="185"/>
        <v>0</v>
      </c>
      <c r="BA56" s="188">
        <v>1</v>
      </c>
      <c r="BB56" s="187">
        <v>3</v>
      </c>
      <c r="BC56" s="155" t="str">
        <f t="shared" si="186"/>
        <v>L</v>
      </c>
      <c r="BD56" s="189">
        <v>3</v>
      </c>
      <c r="BE56" s="190">
        <v>0</v>
      </c>
      <c r="BF56" s="155" t="str">
        <f t="shared" si="187"/>
        <v>W</v>
      </c>
      <c r="BG56" s="189">
        <v>2</v>
      </c>
      <c r="BH56" s="190">
        <v>3</v>
      </c>
      <c r="BI56" s="155" t="str">
        <f t="shared" si="188"/>
        <v>L</v>
      </c>
      <c r="BJ56" s="368"/>
      <c r="BK56" s="193"/>
      <c r="BL56" s="194"/>
      <c r="BM56" s="155">
        <f t="shared" si="189"/>
        <v>0</v>
      </c>
      <c r="BN56" s="193"/>
      <c r="BO56" s="194"/>
      <c r="BP56" s="155">
        <f t="shared" si="190"/>
        <v>0</v>
      </c>
      <c r="BQ56" s="193"/>
      <c r="BR56" s="194"/>
      <c r="BS56" s="155">
        <f t="shared" si="191"/>
        <v>0</v>
      </c>
      <c r="BT56" s="142">
        <f t="shared" si="192"/>
        <v>4</v>
      </c>
      <c r="BU56" s="142">
        <f t="shared" si="193"/>
        <v>9</v>
      </c>
      <c r="BV56" s="142">
        <f t="shared" si="197"/>
        <v>20</v>
      </c>
      <c r="BW56" s="142">
        <f t="shared" si="197"/>
        <v>29</v>
      </c>
      <c r="BX56" s="214">
        <f t="shared" si="195"/>
        <v>0.40816326530612246</v>
      </c>
      <c r="BY56" s="215">
        <f t="shared" si="196"/>
        <v>0.30769230769230771</v>
      </c>
    </row>
    <row r="57" spans="1:77">
      <c r="A57" s="153"/>
      <c r="B57" s="197"/>
      <c r="C57" s="197"/>
      <c r="D57" s="198"/>
      <c r="E57" s="197"/>
      <c r="F57" s="197"/>
      <c r="G57" s="198"/>
      <c r="H57" s="376"/>
      <c r="I57" s="377"/>
      <c r="J57" s="154">
        <f t="shared" ref="J57" si="198">IF(H57&gt;=3,"W",IF(ISBLANK(H57),0,"L"))</f>
        <v>0</v>
      </c>
      <c r="K57" s="378">
        <f>+H57</f>
        <v>0</v>
      </c>
      <c r="L57" s="379"/>
      <c r="M57" s="155" t="str">
        <f t="shared" ref="M57" si="199">IF(K57&gt;=3,"W",IF(ISBLANK(K57),0,"L"))</f>
        <v>L</v>
      </c>
      <c r="N57" s="378">
        <f>+K57+2</f>
        <v>2</v>
      </c>
      <c r="O57" s="379"/>
      <c r="P57" s="155" t="str">
        <f t="shared" ref="P57" si="200">IF(N57&gt;=3,"W",IF(ISBLANK(N57),0,"L"))</f>
        <v>L</v>
      </c>
      <c r="Q57" s="378">
        <f>+N57</f>
        <v>2</v>
      </c>
      <c r="R57" s="379"/>
      <c r="S57" s="155" t="str">
        <f t="shared" ref="S57" si="201">IF(Q57&gt;=3,"W",IF(ISBLANK(Q57),0,"L"))</f>
        <v>L</v>
      </c>
      <c r="T57" s="378">
        <f>+Q57+2</f>
        <v>4</v>
      </c>
      <c r="U57" s="379"/>
      <c r="V57" s="155" t="str">
        <f t="shared" ref="V57" si="202">IF(T57&gt;=3,"W",IF(ISBLANK(T57),0,"L"))</f>
        <v>W</v>
      </c>
      <c r="W57" s="378">
        <f>+T57</f>
        <v>4</v>
      </c>
      <c r="X57" s="379"/>
      <c r="Y57" s="155" t="str">
        <f t="shared" ref="Y57" si="203">IF(W57&gt;=3,"W",IF(ISBLANK(W57),0,"L"))</f>
        <v>W</v>
      </c>
      <c r="Z57" s="378">
        <f>+W57</f>
        <v>4</v>
      </c>
      <c r="AA57" s="379"/>
      <c r="AB57" s="155" t="str">
        <f t="shared" ref="AB57" si="204">IF(Z57&gt;=3,"W",IF(ISBLANK(Z57),0,"L"))</f>
        <v>W</v>
      </c>
      <c r="AC57" s="378">
        <f>+Z57+2</f>
        <v>6</v>
      </c>
      <c r="AD57" s="379"/>
      <c r="AE57" s="155" t="str">
        <f t="shared" ref="AE57" si="205">IF(AC57&gt;=3,"W",IF(ISBLANK(AC57),0,"L"))</f>
        <v>W</v>
      </c>
      <c r="AF57" s="378">
        <f>+AC57</f>
        <v>6</v>
      </c>
      <c r="AG57" s="379"/>
      <c r="AH57" s="155" t="str">
        <f t="shared" ref="AH57" si="206">IF(AF57&gt;=3,"W",IF(ISBLANK(AF57),0,"L"))</f>
        <v>W</v>
      </c>
      <c r="AI57" s="378">
        <f>+AF57</f>
        <v>6</v>
      </c>
      <c r="AJ57" s="379"/>
      <c r="AK57" s="155" t="str">
        <f t="shared" ref="AK57" si="207">IF(AI57&gt;=3,"W",IF(ISBLANK(AI57),0,"L"))</f>
        <v>W</v>
      </c>
      <c r="AL57" s="378">
        <f>+AI57</f>
        <v>6</v>
      </c>
      <c r="AM57" s="379"/>
      <c r="AN57" s="155" t="str">
        <f t="shared" ref="AN57" si="208">IF(AL57&gt;=3,"W",IF(ISBLANK(AL57),0,"L"))</f>
        <v>W</v>
      </c>
      <c r="AO57" s="378">
        <f>+AL57</f>
        <v>6</v>
      </c>
      <c r="AP57" s="379"/>
      <c r="AQ57" s="155" t="str">
        <f t="shared" ref="AQ57" si="209">IF(AO57&gt;=3,"W",IF(ISBLANK(AO57),0,"L"))</f>
        <v>W</v>
      </c>
      <c r="AR57" s="378">
        <f>+AO57</f>
        <v>6</v>
      </c>
      <c r="AS57" s="379"/>
      <c r="AT57" s="154" t="str">
        <f t="shared" ref="AT57" si="210">IF(AR57&gt;=3,"W",IF(ISBLANK(AR57),0,"L"))</f>
        <v>W</v>
      </c>
      <c r="AU57" s="378">
        <f>+AR57</f>
        <v>6</v>
      </c>
      <c r="AV57" s="379"/>
      <c r="AW57" s="155" t="str">
        <f t="shared" ref="AW57" si="211">IF(AU57&gt;=3,"W",IF(ISBLANK(AU57),0,"L"))</f>
        <v>W</v>
      </c>
      <c r="AX57" s="378">
        <f>+AU57+2</f>
        <v>8</v>
      </c>
      <c r="AY57" s="379"/>
      <c r="AZ57" s="154" t="str">
        <f t="shared" ref="AZ57" si="212">IF(AX57&gt;=3,"W",IF(ISBLANK(AX57),0,"L"))</f>
        <v>W</v>
      </c>
      <c r="BA57" s="376">
        <f>+AX57</f>
        <v>8</v>
      </c>
      <c r="BB57" s="377"/>
      <c r="BC57" s="154" t="str">
        <f t="shared" ref="BC57" si="213">IF(BA57&gt;=3,"W",IF(ISBLANK(BA57),0,"L"))</f>
        <v>W</v>
      </c>
      <c r="BD57" s="376">
        <f>+BA57+2</f>
        <v>10</v>
      </c>
      <c r="BE57" s="377"/>
      <c r="BF57" s="154" t="str">
        <f t="shared" ref="BF57" si="214">IF(BD57&gt;=3,"W",IF(ISBLANK(BD57),0,"L"))</f>
        <v>W</v>
      </c>
      <c r="BG57" s="376">
        <f>+BD57</f>
        <v>10</v>
      </c>
      <c r="BH57" s="377"/>
      <c r="BI57" s="155" t="str">
        <f t="shared" ref="BI57" si="215">IF(BG57&gt;=3,"W",IF(ISBLANK(BG57),0,"L"))</f>
        <v>W</v>
      </c>
      <c r="BJ57" s="153"/>
      <c r="BK57" s="144"/>
      <c r="BL57" s="144"/>
      <c r="BM57" s="154"/>
      <c r="BN57" s="144"/>
      <c r="BO57" s="144"/>
      <c r="BP57" s="154"/>
      <c r="BQ57" s="144"/>
      <c r="BR57" s="144"/>
      <c r="BS57" s="154"/>
      <c r="BT57" s="153"/>
      <c r="BU57" s="153"/>
      <c r="BV57" s="153">
        <f>SUM(BV48:BV56)</f>
        <v>91</v>
      </c>
      <c r="BW57" s="153">
        <f>SUM(BW48:BW56)</f>
        <v>123</v>
      </c>
      <c r="BX57" s="199">
        <f>IF(BV57+BW57&lt;=0,0.5,BV57/(BV57+BW57))</f>
        <v>0.42523364485981308</v>
      </c>
      <c r="BY57" s="200"/>
    </row>
    <row r="58" spans="1:77" ht="18" customHeight="1">
      <c r="A58" s="153"/>
      <c r="B58" s="197"/>
      <c r="C58" s="197"/>
      <c r="D58" s="198"/>
      <c r="E58" s="197"/>
      <c r="F58" s="197"/>
      <c r="G58" s="198"/>
      <c r="H58" s="202"/>
      <c r="I58" s="202"/>
      <c r="J58" s="154"/>
      <c r="K58" s="203"/>
      <c r="L58" s="203"/>
      <c r="M58" s="155"/>
      <c r="N58" s="203"/>
      <c r="O58" s="203"/>
      <c r="P58" s="155"/>
      <c r="Q58" s="203"/>
      <c r="R58" s="203"/>
      <c r="S58" s="155"/>
      <c r="T58" s="203"/>
      <c r="U58" s="203"/>
      <c r="V58" s="155"/>
      <c r="W58" s="203"/>
      <c r="X58" s="203"/>
      <c r="Y58" s="155"/>
      <c r="Z58" s="203"/>
      <c r="AA58" s="203"/>
      <c r="AB58" s="155"/>
      <c r="AC58" s="203"/>
      <c r="AD58" s="203"/>
      <c r="AE58" s="155"/>
      <c r="AF58" s="203"/>
      <c r="AG58" s="203"/>
      <c r="AH58" s="155"/>
      <c r="AI58" s="203"/>
      <c r="AJ58" s="203"/>
      <c r="AK58" s="155"/>
      <c r="AL58" s="203"/>
      <c r="AM58" s="203"/>
      <c r="AN58" s="155"/>
      <c r="AO58" s="203"/>
      <c r="AP58" s="203"/>
      <c r="AQ58" s="155"/>
      <c r="AR58" s="203"/>
      <c r="AS58" s="203"/>
      <c r="AT58" s="154"/>
      <c r="AU58" s="203"/>
      <c r="AV58" s="203"/>
      <c r="AW58" s="155"/>
      <c r="AX58" s="203"/>
      <c r="AY58" s="203"/>
      <c r="AZ58" s="154"/>
      <c r="BA58" s="202"/>
      <c r="BB58" s="202"/>
      <c r="BC58" s="154"/>
      <c r="BD58" s="202"/>
      <c r="BE58" s="202"/>
      <c r="BF58" s="154"/>
      <c r="BG58" s="202"/>
      <c r="BH58" s="202"/>
      <c r="BI58" s="155"/>
      <c r="BJ58" s="153"/>
      <c r="BK58" s="144"/>
      <c r="BL58" s="144"/>
      <c r="BM58" s="154"/>
      <c r="BN58" s="144"/>
      <c r="BO58" s="144"/>
      <c r="BP58" s="154"/>
      <c r="BQ58" s="144"/>
      <c r="BR58" s="144"/>
      <c r="BS58" s="155"/>
      <c r="BT58" s="153"/>
      <c r="BU58" s="153"/>
      <c r="BY58" s="207"/>
    </row>
    <row r="59" spans="1:77" ht="17.25" thickBot="1">
      <c r="A59" s="153"/>
      <c r="B59" s="197"/>
      <c r="C59" s="197"/>
      <c r="D59" s="198"/>
      <c r="E59" s="197"/>
      <c r="F59" s="197"/>
      <c r="G59" s="198"/>
      <c r="H59"/>
      <c r="I59"/>
      <c r="J59" s="155"/>
      <c r="K59"/>
      <c r="L59"/>
      <c r="M59" s="155"/>
      <c r="N59"/>
      <c r="O59"/>
      <c r="P59" s="155"/>
      <c r="Q59"/>
      <c r="R59"/>
      <c r="S59" s="155"/>
      <c r="T59"/>
      <c r="U59"/>
      <c r="V59" s="155"/>
      <c r="W59"/>
      <c r="X59"/>
      <c r="Y59" s="155"/>
      <c r="Z59"/>
      <c r="AA59"/>
      <c r="AB59" s="155"/>
      <c r="AC59" s="203"/>
      <c r="AD59" s="203"/>
      <c r="AE59" s="154"/>
      <c r="AF59" s="202"/>
      <c r="AG59" s="202"/>
      <c r="AH59" s="154"/>
      <c r="AI59" s="202"/>
      <c r="AJ59" s="202"/>
      <c r="AK59" s="154"/>
      <c r="AL59" s="202"/>
      <c r="AM59" s="202"/>
      <c r="AN59" s="154"/>
      <c r="AO59" s="202"/>
      <c r="AP59" s="202"/>
      <c r="AQ59" s="154"/>
      <c r="AR59" s="202"/>
      <c r="AS59" s="202"/>
      <c r="AT59" s="154"/>
      <c r="AU59" s="202"/>
      <c r="AV59" s="202"/>
      <c r="AW59" s="154"/>
      <c r="AX59" s="202"/>
      <c r="AY59" s="202"/>
      <c r="AZ59" s="154"/>
      <c r="BA59" s="202"/>
      <c r="BB59" s="202"/>
      <c r="BC59" s="154"/>
      <c r="BD59" s="202"/>
      <c r="BE59" s="202"/>
      <c r="BF59" s="154"/>
      <c r="BG59" s="202"/>
      <c r="BH59" s="202"/>
      <c r="BI59" s="155"/>
      <c r="BJ59" s="153"/>
      <c r="BK59" s="144"/>
      <c r="BL59" s="144"/>
      <c r="BM59" s="154"/>
      <c r="BN59" s="144"/>
      <c r="BO59" s="144"/>
      <c r="BP59" s="154"/>
      <c r="BQ59" s="144"/>
      <c r="BR59" s="144"/>
      <c r="BS59" s="154"/>
      <c r="BT59" s="153"/>
      <c r="BU59" s="153"/>
      <c r="BV59" s="153"/>
      <c r="BW59" s="153"/>
      <c r="BX59" s="199"/>
      <c r="BY59" s="200"/>
    </row>
    <row r="60" spans="1:77" ht="30" customHeight="1">
      <c r="A60" s="150" t="s">
        <v>154</v>
      </c>
      <c r="B60" s="151"/>
      <c r="C60" s="151"/>
      <c r="D60" s="152"/>
      <c r="E60" s="151"/>
      <c r="F60" s="151"/>
      <c r="G60" s="205"/>
      <c r="H60" s="382" t="s">
        <v>0</v>
      </c>
      <c r="I60" s="382"/>
      <c r="J60" s="216"/>
      <c r="K60" s="382" t="s">
        <v>1</v>
      </c>
      <c r="L60" s="382"/>
      <c r="M60" s="216"/>
      <c r="N60" s="382" t="s">
        <v>2</v>
      </c>
      <c r="O60" s="382"/>
      <c r="P60" s="216"/>
      <c r="Q60" s="382" t="s">
        <v>3</v>
      </c>
      <c r="R60" s="382"/>
      <c r="S60" s="216"/>
      <c r="T60" s="382" t="s">
        <v>4</v>
      </c>
      <c r="U60" s="382"/>
      <c r="V60" s="217"/>
      <c r="W60" s="383" t="s">
        <v>5</v>
      </c>
      <c r="X60" s="383"/>
      <c r="Y60" s="218"/>
      <c r="Z60" s="383" t="s">
        <v>6</v>
      </c>
      <c r="AA60" s="383"/>
      <c r="AB60" s="219"/>
      <c r="AC60" s="390" t="s">
        <v>7</v>
      </c>
      <c r="AD60" s="391"/>
      <c r="AE60" s="218"/>
      <c r="AF60" s="390" t="s">
        <v>8</v>
      </c>
      <c r="AG60" s="391"/>
      <c r="AH60" s="218"/>
      <c r="AI60" s="390" t="s">
        <v>9</v>
      </c>
      <c r="AJ60" s="391"/>
      <c r="AK60" s="218"/>
      <c r="AL60" s="390" t="s">
        <v>10</v>
      </c>
      <c r="AM60" s="391"/>
      <c r="AN60" s="218"/>
      <c r="AO60" s="390" t="s">
        <v>11</v>
      </c>
      <c r="AP60" s="391"/>
      <c r="AQ60" s="216"/>
      <c r="AR60" s="386" t="s">
        <v>12</v>
      </c>
      <c r="AS60" s="387"/>
      <c r="AT60" s="216"/>
      <c r="AU60" s="388" t="s">
        <v>13</v>
      </c>
      <c r="AV60" s="389"/>
      <c r="AW60" s="220" t="str">
        <f>IF(AU60&gt;=3,"W",IF(ISBLANK(AU60),0,"L"))</f>
        <v>W</v>
      </c>
      <c r="AX60" s="386" t="s">
        <v>14</v>
      </c>
      <c r="AY60" s="387"/>
      <c r="AZ60" s="216"/>
      <c r="BA60" s="386" t="s">
        <v>15</v>
      </c>
      <c r="BB60" s="387"/>
      <c r="BC60" s="216"/>
      <c r="BD60" s="386" t="s">
        <v>16</v>
      </c>
      <c r="BE60" s="387"/>
      <c r="BF60" s="216"/>
      <c r="BG60" s="386" t="s">
        <v>17</v>
      </c>
      <c r="BH60" s="387"/>
      <c r="BI60" s="157"/>
      <c r="BJ60" s="157"/>
      <c r="BK60" s="384" t="s">
        <v>23</v>
      </c>
      <c r="BL60" s="385"/>
      <c r="BM60" s="158"/>
      <c r="BN60" s="384" t="s">
        <v>24</v>
      </c>
      <c r="BO60" s="385"/>
      <c r="BP60" s="158"/>
      <c r="BQ60" s="384" t="s">
        <v>25</v>
      </c>
      <c r="BR60" s="385"/>
      <c r="BS60" s="142"/>
      <c r="BT60" s="142" t="s">
        <v>18</v>
      </c>
      <c r="BU60" s="142" t="s">
        <v>19</v>
      </c>
      <c r="BV60" s="142" t="s">
        <v>20</v>
      </c>
      <c r="BW60" s="142" t="s">
        <v>21</v>
      </c>
      <c r="BX60" s="142" t="s">
        <v>22</v>
      </c>
      <c r="BY60" s="159" t="s">
        <v>26</v>
      </c>
    </row>
    <row r="61" spans="1:77" ht="17.25" thickBot="1">
      <c r="A61" s="160"/>
      <c r="B61" s="161"/>
      <c r="C61" s="161"/>
      <c r="D61" s="162"/>
      <c r="E61" s="161"/>
      <c r="F61" s="161"/>
      <c r="G61" s="206"/>
      <c r="H61" s="163" t="s">
        <v>27</v>
      </c>
      <c r="I61" s="143" t="s">
        <v>28</v>
      </c>
      <c r="J61" s="164"/>
      <c r="K61" s="165" t="s">
        <v>27</v>
      </c>
      <c r="L61" s="143" t="s">
        <v>28</v>
      </c>
      <c r="M61" s="164"/>
      <c r="N61" s="165" t="s">
        <v>27</v>
      </c>
      <c r="O61" s="143" t="s">
        <v>28</v>
      </c>
      <c r="P61" s="164"/>
      <c r="Q61" s="165" t="s">
        <v>27</v>
      </c>
      <c r="R61" s="143" t="s">
        <v>28</v>
      </c>
      <c r="S61" s="164"/>
      <c r="T61" s="165" t="s">
        <v>27</v>
      </c>
      <c r="U61" s="143" t="s">
        <v>28</v>
      </c>
      <c r="V61" s="144"/>
      <c r="W61" s="165" t="s">
        <v>27</v>
      </c>
      <c r="X61" s="143" t="s">
        <v>28</v>
      </c>
      <c r="Y61" s="164"/>
      <c r="Z61" s="166" t="s">
        <v>27</v>
      </c>
      <c r="AA61" s="128" t="s">
        <v>28</v>
      </c>
      <c r="AB61" s="156"/>
      <c r="AC61" s="167" t="s">
        <v>27</v>
      </c>
      <c r="AD61" s="128" t="s">
        <v>28</v>
      </c>
      <c r="AE61" s="168"/>
      <c r="AF61" s="166" t="s">
        <v>27</v>
      </c>
      <c r="AG61" s="128" t="s">
        <v>28</v>
      </c>
      <c r="AH61" s="168"/>
      <c r="AI61" s="166" t="s">
        <v>27</v>
      </c>
      <c r="AJ61" s="128" t="s">
        <v>28</v>
      </c>
      <c r="AK61" s="168"/>
      <c r="AL61" s="166" t="s">
        <v>27</v>
      </c>
      <c r="AM61" s="128" t="s">
        <v>28</v>
      </c>
      <c r="AN61" s="168"/>
      <c r="AO61" s="166" t="s">
        <v>27</v>
      </c>
      <c r="AP61" s="128" t="s">
        <v>28</v>
      </c>
      <c r="AQ61" s="156"/>
      <c r="AR61" s="169" t="s">
        <v>27</v>
      </c>
      <c r="AS61" s="170" t="s">
        <v>28</v>
      </c>
      <c r="AT61" s="164"/>
      <c r="AU61" s="166" t="s">
        <v>27</v>
      </c>
      <c r="AV61" s="128" t="s">
        <v>28</v>
      </c>
      <c r="AW61" s="168"/>
      <c r="AX61" s="166" t="s">
        <v>27</v>
      </c>
      <c r="AY61" s="128" t="s">
        <v>28</v>
      </c>
      <c r="BA61" s="165" t="s">
        <v>27</v>
      </c>
      <c r="BB61" s="143" t="s">
        <v>28</v>
      </c>
      <c r="BC61" s="164"/>
      <c r="BD61" s="166" t="s">
        <v>27</v>
      </c>
      <c r="BE61" s="128" t="s">
        <v>28</v>
      </c>
      <c r="BF61" s="168"/>
      <c r="BG61" s="166" t="s">
        <v>27</v>
      </c>
      <c r="BH61" s="128" t="s">
        <v>28</v>
      </c>
      <c r="BI61" s="157"/>
      <c r="BJ61" s="157"/>
      <c r="BK61" s="171" t="s">
        <v>27</v>
      </c>
      <c r="BL61" s="172" t="s">
        <v>28</v>
      </c>
      <c r="BM61" s="173"/>
      <c r="BN61" s="171" t="s">
        <v>27</v>
      </c>
      <c r="BO61" s="172" t="s">
        <v>28</v>
      </c>
      <c r="BP61" s="173"/>
      <c r="BQ61" s="171" t="s">
        <v>27</v>
      </c>
      <c r="BR61" s="172" t="s">
        <v>28</v>
      </c>
      <c r="BS61" s="144"/>
      <c r="BT61" s="153"/>
      <c r="BU61" s="153"/>
      <c r="BV61" s="153"/>
      <c r="BW61" s="153"/>
    </row>
    <row r="62" spans="1:77" ht="33.75" thickBot="1">
      <c r="A62" s="174" t="s">
        <v>29</v>
      </c>
      <c r="B62" s="175" t="s">
        <v>30</v>
      </c>
      <c r="C62" s="176" t="s">
        <v>31</v>
      </c>
      <c r="D62" s="177" t="s">
        <v>34</v>
      </c>
      <c r="E62" s="238" t="s">
        <v>35</v>
      </c>
      <c r="F62" s="222" t="s">
        <v>36</v>
      </c>
      <c r="G62" s="178" t="s">
        <v>33</v>
      </c>
      <c r="H62" s="376"/>
      <c r="I62" s="377"/>
      <c r="J62" s="164"/>
      <c r="K62" s="376" t="s">
        <v>187</v>
      </c>
      <c r="L62" s="377"/>
      <c r="M62" s="164"/>
      <c r="N62" s="376" t="s">
        <v>69</v>
      </c>
      <c r="O62" s="377"/>
      <c r="P62" s="164"/>
      <c r="Q62" s="376" t="s">
        <v>68</v>
      </c>
      <c r="R62" s="377"/>
      <c r="S62" s="164"/>
      <c r="T62" s="378" t="s">
        <v>188</v>
      </c>
      <c r="U62" s="379"/>
      <c r="V62" s="155"/>
      <c r="W62" s="376" t="s">
        <v>190</v>
      </c>
      <c r="X62" s="377"/>
      <c r="Y62" s="155"/>
      <c r="Z62" s="378" t="s">
        <v>187</v>
      </c>
      <c r="AA62" s="379"/>
      <c r="AB62" s="155"/>
      <c r="AC62" s="378" t="s">
        <v>69</v>
      </c>
      <c r="AD62" s="379"/>
      <c r="AE62" s="155"/>
      <c r="AF62" s="378" t="s">
        <v>68</v>
      </c>
      <c r="AG62" s="379"/>
      <c r="AH62" s="155"/>
      <c r="AI62" s="378" t="s">
        <v>188</v>
      </c>
      <c r="AJ62" s="379"/>
      <c r="AK62" s="155"/>
      <c r="AL62" s="378" t="s">
        <v>190</v>
      </c>
      <c r="AM62" s="379"/>
      <c r="AN62" s="155"/>
      <c r="AO62" s="378" t="s">
        <v>187</v>
      </c>
      <c r="AP62" s="379"/>
      <c r="AQ62" s="156"/>
      <c r="AR62" s="378" t="s">
        <v>69</v>
      </c>
      <c r="AS62" s="379"/>
      <c r="AT62" s="164"/>
      <c r="AU62" s="378" t="s">
        <v>68</v>
      </c>
      <c r="AV62" s="379"/>
      <c r="AW62" s="168"/>
      <c r="AX62" s="378" t="s">
        <v>188</v>
      </c>
      <c r="AY62" s="379"/>
      <c r="BA62" s="376" t="s">
        <v>187</v>
      </c>
      <c r="BB62" s="377"/>
      <c r="BC62" s="164"/>
      <c r="BD62" s="378" t="s">
        <v>190</v>
      </c>
      <c r="BE62" s="379"/>
      <c r="BF62" s="168"/>
      <c r="BG62" s="378" t="s">
        <v>188</v>
      </c>
      <c r="BH62" s="379"/>
      <c r="BI62" s="157"/>
      <c r="BJ62" s="182"/>
      <c r="BK62" s="380" t="s">
        <v>188</v>
      </c>
      <c r="BL62" s="381"/>
      <c r="BM62" s="183"/>
      <c r="BN62" s="380"/>
      <c r="BO62" s="381"/>
      <c r="BP62" s="183"/>
      <c r="BQ62" s="380" t="s">
        <v>69</v>
      </c>
      <c r="BR62" s="381"/>
      <c r="BS62" s="154" t="str">
        <f t="shared" ref="BS62:BS70" si="216">IF(BQ62&gt;=3,"W",IF(ISBLANK(BQ62),0,"L"))</f>
        <v>W</v>
      </c>
      <c r="BT62" s="142"/>
      <c r="BU62" s="142"/>
      <c r="BV62" s="142"/>
      <c r="BW62" s="142"/>
    </row>
    <row r="63" spans="1:77">
      <c r="A63" s="184">
        <v>2</v>
      </c>
      <c r="B63" s="253" t="s">
        <v>127</v>
      </c>
      <c r="C63" s="251">
        <v>-10</v>
      </c>
      <c r="D63" s="209"/>
      <c r="E63" s="353"/>
      <c r="F63" s="209">
        <v>-12</v>
      </c>
      <c r="G63" s="227"/>
      <c r="H63" s="186"/>
      <c r="I63" s="187"/>
      <c r="J63" s="155">
        <f>IF(H63&gt;=3,"W",IF(ISBLANK(H63),0,"L"))</f>
        <v>0</v>
      </c>
      <c r="K63" s="188">
        <v>1</v>
      </c>
      <c r="L63" s="187">
        <v>3</v>
      </c>
      <c r="M63" s="155" t="str">
        <f>IF(K63&gt;=3,"W",IF(ISBLANK(K63),0,"L"))</f>
        <v>L</v>
      </c>
      <c r="N63" s="188"/>
      <c r="O63" s="187"/>
      <c r="P63" s="155">
        <f>IF(N63&gt;=3,"W",IF(ISBLANK(N63),0,"L"))</f>
        <v>0</v>
      </c>
      <c r="Q63" s="188">
        <v>3</v>
      </c>
      <c r="R63" s="187">
        <v>0</v>
      </c>
      <c r="S63" s="155" t="str">
        <f>IF(Q63&gt;=3,"W",IF(ISBLANK(Q63),0,"L"))</f>
        <v>W</v>
      </c>
      <c r="T63" s="188">
        <v>1</v>
      </c>
      <c r="U63" s="187">
        <v>3</v>
      </c>
      <c r="V63" s="155" t="str">
        <f>IF(T63&gt;=3,"W",IF(ISBLANK(T63),0,"L"))</f>
        <v>L</v>
      </c>
      <c r="W63" s="188">
        <v>3</v>
      </c>
      <c r="X63" s="187">
        <v>0</v>
      </c>
      <c r="Y63" s="155" t="str">
        <f>IF(W63&gt;=3,"W",IF(ISBLANK(W63),0,"L"))</f>
        <v>W</v>
      </c>
      <c r="Z63" s="189">
        <v>3</v>
      </c>
      <c r="AA63" s="190">
        <v>2</v>
      </c>
      <c r="AB63" s="155" t="str">
        <f>IF(Z63&gt;=3,"W",IF(ISBLANK(Z63),0,"L"))</f>
        <v>W</v>
      </c>
      <c r="AC63" s="191">
        <v>2</v>
      </c>
      <c r="AD63" s="190">
        <v>3</v>
      </c>
      <c r="AE63" s="155" t="str">
        <f>IF(AC63&gt;=3,"W",IF(ISBLANK(AC63),0,"L"))</f>
        <v>L</v>
      </c>
      <c r="AF63" s="189"/>
      <c r="AG63" s="190"/>
      <c r="AH63" s="155">
        <f>IF(AF63&gt;=3,"W",IF(ISBLANK(AF63),0,"L"))</f>
        <v>0</v>
      </c>
      <c r="AI63" s="189">
        <v>2</v>
      </c>
      <c r="AJ63" s="190">
        <v>3</v>
      </c>
      <c r="AK63" s="155" t="str">
        <f>IF(AI63&gt;=3,"W",IF(ISBLANK(AI63),0,"L"))</f>
        <v>L</v>
      </c>
      <c r="AL63" s="189">
        <v>3</v>
      </c>
      <c r="AM63" s="190">
        <v>2</v>
      </c>
      <c r="AN63" s="155" t="str">
        <f>IF(AL63&gt;=3,"W",IF(ISBLANK(AL63),0,"L"))</f>
        <v>W</v>
      </c>
      <c r="AO63" s="189">
        <v>3</v>
      </c>
      <c r="AP63" s="190">
        <v>0</v>
      </c>
      <c r="AQ63" s="155" t="str">
        <f>IF(AO63&gt;=3,"W",IF(ISBLANK(AO63),0,"L"))</f>
        <v>W</v>
      </c>
      <c r="AR63" s="189">
        <v>3</v>
      </c>
      <c r="AS63" s="190">
        <v>1</v>
      </c>
      <c r="AT63" s="155" t="str">
        <f>IF(AR63&gt;=3,"W",IF(ISBLANK(AR63),0,"L"))</f>
        <v>W</v>
      </c>
      <c r="AU63" s="189"/>
      <c r="AV63" s="190"/>
      <c r="AW63" s="155">
        <f>IF(AU63&gt;=3,"W",IF(ISBLANK(AU63),0,"L"))</f>
        <v>0</v>
      </c>
      <c r="AX63" s="189"/>
      <c r="AY63" s="190"/>
      <c r="AZ63" s="155">
        <f>IF(AX63&gt;=3,"W",IF(ISBLANK(AX63),0,"L"))</f>
        <v>0</v>
      </c>
      <c r="BA63" s="188">
        <v>3</v>
      </c>
      <c r="BB63" s="187">
        <v>1</v>
      </c>
      <c r="BC63" s="155" t="str">
        <f>IF(BA63&gt;=3,"W",IF(ISBLANK(BA63),0,"L"))</f>
        <v>W</v>
      </c>
      <c r="BD63" s="189">
        <v>3</v>
      </c>
      <c r="BE63" s="190">
        <v>0</v>
      </c>
      <c r="BF63" s="155" t="str">
        <f>IF(BD63&gt;=3,"W",IF(ISBLANK(BD63),0,"L"))</f>
        <v>W</v>
      </c>
      <c r="BG63" s="189">
        <v>1</v>
      </c>
      <c r="BH63" s="190">
        <v>3</v>
      </c>
      <c r="BI63" s="155" t="str">
        <f>IF(BG63&gt;=3,"W",IF(ISBLANK(BG63),0,"L"))</f>
        <v>L</v>
      </c>
      <c r="BJ63" s="192"/>
      <c r="BK63" s="193">
        <v>3</v>
      </c>
      <c r="BL63" s="194">
        <v>2</v>
      </c>
      <c r="BM63" s="155" t="str">
        <f>IF(BK63&gt;=3,"W",IF(ISBLANK(BK63),0,"L"))</f>
        <v>W</v>
      </c>
      <c r="BN63" s="193"/>
      <c r="BO63" s="194"/>
      <c r="BP63" s="155">
        <f>IF(BN63&gt;=3,"W",IF(ISBLANK(BN63),0,"L"))</f>
        <v>0</v>
      </c>
      <c r="BQ63" s="193">
        <v>2</v>
      </c>
      <c r="BR63" s="194">
        <v>3</v>
      </c>
      <c r="BS63" s="155" t="str">
        <f>IF(BQ63&gt;=3,"W",IF(ISBLANK(BQ63),0,"L"))</f>
        <v>L</v>
      </c>
      <c r="BT63" s="142">
        <f>COUNTIF(J63:BS63,"w")</f>
        <v>9</v>
      </c>
      <c r="BU63" s="142">
        <f>COUNTIF(J63:BS63,"l")</f>
        <v>6</v>
      </c>
      <c r="BV63" s="142">
        <f>H63+K63+N63+Q63+T63+W63+Z63+AC63+AF63+AI63+AL63+AO63+AR63+AU63+AX63+BA63+BD63+BG63+BK63+BN63+BQ63</f>
        <v>36</v>
      </c>
      <c r="BW63" s="142">
        <f>I63+L63+O63+R63+U63+X63+AA63+AD63+AG63+AJ63+AM63+AP63+AS63+AV63+AY63+BB63+BE63+BH63+BL63+BO63+BR63</f>
        <v>26</v>
      </c>
      <c r="BX63" s="214">
        <f>IF(BV63+BW63&gt;0,BV63/(BV63+BW63),IF(BV63+BW63=0,"0",0.5))</f>
        <v>0.58064516129032262</v>
      </c>
      <c r="BY63" s="215">
        <f>IF(BT63+BU63&gt;0,BT63/(BT63+BU63),IF(BT63+BU63=0,"0",0.5))</f>
        <v>0.6</v>
      </c>
    </row>
    <row r="64" spans="1:77" ht="18" customHeight="1">
      <c r="A64" s="195">
        <v>1</v>
      </c>
      <c r="B64" s="232" t="s">
        <v>182</v>
      </c>
      <c r="C64" s="235">
        <v>-13</v>
      </c>
      <c r="D64" s="225"/>
      <c r="E64" s="355">
        <v>-14</v>
      </c>
      <c r="F64" s="225">
        <v>-12</v>
      </c>
      <c r="G64" s="244"/>
      <c r="H64" s="186">
        <v>2</v>
      </c>
      <c r="I64" s="187">
        <v>3</v>
      </c>
      <c r="J64" s="155" t="str">
        <f>IF(H64&gt;=3,"W",IF(ISBLANK(H64),0,"L"))</f>
        <v>L</v>
      </c>
      <c r="K64" s="188">
        <v>3</v>
      </c>
      <c r="L64" s="187">
        <v>0</v>
      </c>
      <c r="M64" s="155" t="str">
        <f>IF(K64&gt;=3,"W",IF(ISBLANK(K64),0,"L"))</f>
        <v>W</v>
      </c>
      <c r="N64" s="188">
        <v>3</v>
      </c>
      <c r="O64" s="187">
        <v>1</v>
      </c>
      <c r="P64" s="155" t="str">
        <f>IF(N64&gt;=3,"W",IF(ISBLANK(N64),0,"L"))</f>
        <v>W</v>
      </c>
      <c r="Q64" s="188">
        <v>1</v>
      </c>
      <c r="R64" s="187">
        <v>3</v>
      </c>
      <c r="S64" s="155" t="str">
        <f>IF(Q64&gt;=3,"W",IF(ISBLANK(Q64),0,"L"))</f>
        <v>L</v>
      </c>
      <c r="T64" s="188"/>
      <c r="U64" s="187"/>
      <c r="V64" s="155">
        <f>IF(T64&gt;=3,"W",IF(ISBLANK(T64),0,"L"))</f>
        <v>0</v>
      </c>
      <c r="W64" s="188">
        <v>3</v>
      </c>
      <c r="X64" s="187">
        <v>1</v>
      </c>
      <c r="Y64" s="155" t="str">
        <f>IF(W64&gt;=3,"W",IF(ISBLANK(W64),0,"L"))</f>
        <v>W</v>
      </c>
      <c r="Z64" s="189">
        <v>3</v>
      </c>
      <c r="AA64" s="190">
        <v>1</v>
      </c>
      <c r="AB64" s="155" t="str">
        <f>IF(Z64&gt;=3,"W",IF(ISBLANK(Z64),0,"L"))</f>
        <v>W</v>
      </c>
      <c r="AC64" s="191">
        <v>3</v>
      </c>
      <c r="AD64" s="190">
        <v>1</v>
      </c>
      <c r="AE64" s="155" t="str">
        <f>IF(AC64&gt;=3,"W",IF(ISBLANK(AC64),0,"L"))</f>
        <v>W</v>
      </c>
      <c r="AF64" s="189">
        <v>3</v>
      </c>
      <c r="AG64" s="190">
        <v>2</v>
      </c>
      <c r="AH64" s="155" t="str">
        <f>IF(AF64&gt;=3,"W",IF(ISBLANK(AF64),0,"L"))</f>
        <v>W</v>
      </c>
      <c r="AI64" s="189">
        <v>0</v>
      </c>
      <c r="AJ64" s="190">
        <v>3</v>
      </c>
      <c r="AK64" s="155" t="str">
        <f>IF(AI64&gt;=3,"W",IF(ISBLANK(AI64),0,"L"))</f>
        <v>L</v>
      </c>
      <c r="AL64" s="189">
        <v>0</v>
      </c>
      <c r="AM64" s="190">
        <v>3</v>
      </c>
      <c r="AN64" s="155" t="str">
        <f>IF(AL64&gt;=3,"W",IF(ISBLANK(AL64),0,"L"))</f>
        <v>L</v>
      </c>
      <c r="AO64" s="189"/>
      <c r="AP64" s="190"/>
      <c r="AQ64" s="155">
        <f>IF(AO64&gt;=3,"W",IF(ISBLANK(AO64),0,"L"))</f>
        <v>0</v>
      </c>
      <c r="AR64" s="189"/>
      <c r="AS64" s="190"/>
      <c r="AT64" s="155">
        <f>IF(AR64&gt;=3,"W",IF(ISBLANK(AR64),0,"L"))</f>
        <v>0</v>
      </c>
      <c r="AU64" s="189">
        <v>2</v>
      </c>
      <c r="AV64" s="190">
        <v>3</v>
      </c>
      <c r="AW64" s="155" t="str">
        <f>IF(AU64&gt;=3,"W",IF(ISBLANK(AU64),0,"L"))</f>
        <v>L</v>
      </c>
      <c r="AX64" s="189">
        <v>0</v>
      </c>
      <c r="AY64" s="190">
        <v>3</v>
      </c>
      <c r="AZ64" s="155" t="str">
        <f>IF(AX64&gt;=3,"W",IF(ISBLANK(AX64),0,"L"))</f>
        <v>L</v>
      </c>
      <c r="BA64" s="188"/>
      <c r="BB64" s="187"/>
      <c r="BC64" s="155">
        <f>IF(BA64&gt;=3,"W",IF(ISBLANK(BA64),0,"L"))</f>
        <v>0</v>
      </c>
      <c r="BD64" s="189"/>
      <c r="BE64" s="190"/>
      <c r="BF64" s="155">
        <f>IF(BD64&gt;=3,"W",IF(ISBLANK(BD64),0,"L"))</f>
        <v>0</v>
      </c>
      <c r="BG64" s="189"/>
      <c r="BH64" s="190"/>
      <c r="BI64" s="155">
        <f>IF(BG64&gt;=3,"W",IF(ISBLANK(BG64),0,"L"))</f>
        <v>0</v>
      </c>
      <c r="BJ64" s="373"/>
      <c r="BK64" s="193">
        <v>3</v>
      </c>
      <c r="BL64" s="194">
        <v>0</v>
      </c>
      <c r="BM64" s="155" t="str">
        <f>IF(BK64&gt;=3,"W",IF(ISBLANK(BK64),0,"L"))</f>
        <v>W</v>
      </c>
      <c r="BN64" s="193"/>
      <c r="BO64" s="194"/>
      <c r="BP64" s="155">
        <f>IF(BN64&gt;=3,"W",IF(ISBLANK(BN64),0,"L"))</f>
        <v>0</v>
      </c>
      <c r="BQ64" s="193">
        <v>3</v>
      </c>
      <c r="BR64" s="194">
        <v>0</v>
      </c>
      <c r="BS64" s="155" t="str">
        <f>IF(BQ64&gt;=3,"W",IF(ISBLANK(BQ64),0,"L"))</f>
        <v>W</v>
      </c>
      <c r="BT64" s="142">
        <f>COUNTIF(J64:BS64,"w")</f>
        <v>8</v>
      </c>
      <c r="BU64" s="142">
        <f>COUNTIF(J64:BS64,"l")</f>
        <v>6</v>
      </c>
      <c r="BV64" s="142">
        <f>H64+K64+N64+Q64+T64+W64+Z64+AC64+AF64+AI64+AL64+AO64+AR64+AU64+AX64+BA64+BD64+BG64+BK64+BN64+BQ64</f>
        <v>29</v>
      </c>
      <c r="BW64" s="142">
        <f>I64+L64+O64+R64+U64+X64+AA64+AD64+AG64+AJ64+AM64+AP64+AS64+AV64+AY64+BB64+BE64+BH64+BL64+BO64+BR64</f>
        <v>24</v>
      </c>
      <c r="BX64" s="214">
        <f>IF(BV64+BW64&gt;0,BV64/(BV64+BW64),IF(BV64+BW64=0,"0",0.5))</f>
        <v>0.54716981132075471</v>
      </c>
      <c r="BY64" s="215">
        <f>IF(BT64+BU64&gt;0,BT64/(BT64+BU64),IF(BT64+BU64=0,"0",0.5))</f>
        <v>0.5714285714285714</v>
      </c>
    </row>
    <row r="65" spans="1:77" ht="18.75">
      <c r="A65" s="229">
        <v>3</v>
      </c>
      <c r="B65" s="253" t="s">
        <v>157</v>
      </c>
      <c r="C65" s="251">
        <v>-6</v>
      </c>
      <c r="D65" s="237"/>
      <c r="E65" s="355">
        <v>-7</v>
      </c>
      <c r="F65" s="225"/>
      <c r="G65" s="244"/>
      <c r="H65" s="186">
        <v>3</v>
      </c>
      <c r="I65" s="187">
        <v>0</v>
      </c>
      <c r="J65" s="155" t="str">
        <f t="shared" ref="J65:J71" si="217">IF(H65&gt;=3,"W",IF(ISBLANK(H65),0,"L"))</f>
        <v>W</v>
      </c>
      <c r="K65" s="188">
        <v>3</v>
      </c>
      <c r="L65" s="187">
        <v>1</v>
      </c>
      <c r="M65" s="155" t="str">
        <f t="shared" ref="M65:M71" si="218">IF(K65&gt;=3,"W",IF(ISBLANK(K65),0,"L"))</f>
        <v>W</v>
      </c>
      <c r="N65" s="188">
        <v>3</v>
      </c>
      <c r="O65" s="187">
        <v>1</v>
      </c>
      <c r="P65" s="155" t="str">
        <f t="shared" ref="P65:P71" si="219">IF(N65&gt;=3,"W",IF(ISBLANK(N65),0,"L"))</f>
        <v>W</v>
      </c>
      <c r="Q65" s="188"/>
      <c r="R65" s="187"/>
      <c r="S65" s="155">
        <f t="shared" ref="S65:S71" si="220">IF(Q65&gt;=3,"W",IF(ISBLANK(Q65),0,"L"))</f>
        <v>0</v>
      </c>
      <c r="T65" s="188">
        <v>3</v>
      </c>
      <c r="U65" s="187">
        <v>1</v>
      </c>
      <c r="V65" s="155" t="str">
        <f t="shared" ref="V65:V71" si="221">IF(T65&gt;=3,"W",IF(ISBLANK(T65),0,"L"))</f>
        <v>W</v>
      </c>
      <c r="W65" s="188">
        <v>3</v>
      </c>
      <c r="X65" s="187">
        <v>1</v>
      </c>
      <c r="Y65" s="155" t="str">
        <f t="shared" ref="Y65:Y71" si="222">IF(W65&gt;=3,"W",IF(ISBLANK(W65),0,"L"))</f>
        <v>W</v>
      </c>
      <c r="Z65" s="189"/>
      <c r="AA65" s="190"/>
      <c r="AB65" s="155">
        <f t="shared" ref="AB65:AB71" si="223">IF(Z65&gt;=3,"W",IF(ISBLANK(Z65),0,"L"))</f>
        <v>0</v>
      </c>
      <c r="AC65" s="191"/>
      <c r="AD65" s="190"/>
      <c r="AE65" s="155">
        <f t="shared" ref="AE65:AE71" si="224">IF(AC65&gt;=3,"W",IF(ISBLANK(AC65),0,"L"))</f>
        <v>0</v>
      </c>
      <c r="AF65" s="189">
        <v>2</v>
      </c>
      <c r="AG65" s="190">
        <v>3</v>
      </c>
      <c r="AH65" s="155" t="str">
        <f t="shared" ref="AH65:AH71" si="225">IF(AF65&gt;=3,"W",IF(ISBLANK(AF65),0,"L"))</f>
        <v>L</v>
      </c>
      <c r="AI65" s="189">
        <v>3</v>
      </c>
      <c r="AJ65" s="190">
        <v>0</v>
      </c>
      <c r="AK65" s="155" t="str">
        <f t="shared" ref="AK65:AK71" si="226">IF(AI65&gt;=3,"W",IF(ISBLANK(AI65),0,"L"))</f>
        <v>W</v>
      </c>
      <c r="AL65" s="189">
        <v>1</v>
      </c>
      <c r="AM65" s="190">
        <v>3</v>
      </c>
      <c r="AN65" s="155" t="str">
        <f t="shared" ref="AN65:AN71" si="227">IF(AL65&gt;=3,"W",IF(ISBLANK(AL65),0,"L"))</f>
        <v>L</v>
      </c>
      <c r="AO65" s="189">
        <v>3</v>
      </c>
      <c r="AP65" s="190">
        <v>1</v>
      </c>
      <c r="AQ65" s="155" t="str">
        <f t="shared" ref="AQ65:AQ71" si="228">IF(AO65&gt;=3,"W",IF(ISBLANK(AO65),0,"L"))</f>
        <v>W</v>
      </c>
      <c r="AR65" s="189">
        <v>3</v>
      </c>
      <c r="AS65" s="190">
        <v>0</v>
      </c>
      <c r="AT65" s="155" t="str">
        <f t="shared" ref="AT65:AT71" si="229">IF(AR65&gt;=3,"W",IF(ISBLANK(AR65),0,"L"))</f>
        <v>W</v>
      </c>
      <c r="AU65" s="189">
        <v>0</v>
      </c>
      <c r="AV65" s="190">
        <v>3</v>
      </c>
      <c r="AW65" s="155" t="str">
        <f t="shared" ref="AW65:AW71" si="230">IF(AU65&gt;=3,"W",IF(ISBLANK(AU65),0,"L"))</f>
        <v>L</v>
      </c>
      <c r="AX65" s="189">
        <v>1</v>
      </c>
      <c r="AY65" s="190">
        <v>3</v>
      </c>
      <c r="AZ65" s="155" t="str">
        <f t="shared" ref="AZ65:AZ71" si="231">IF(AX65&gt;=3,"W",IF(ISBLANK(AX65),0,"L"))</f>
        <v>L</v>
      </c>
      <c r="BA65" s="188">
        <v>3</v>
      </c>
      <c r="BB65" s="187">
        <v>1</v>
      </c>
      <c r="BC65" s="155" t="str">
        <f t="shared" ref="BC65:BC71" si="232">IF(BA65&gt;=3,"W",IF(ISBLANK(BA65),0,"L"))</f>
        <v>W</v>
      </c>
      <c r="BD65" s="189">
        <v>3</v>
      </c>
      <c r="BE65" s="190">
        <v>0</v>
      </c>
      <c r="BF65" s="155" t="str">
        <f t="shared" ref="BF65:BF71" si="233">IF(BD65&gt;=3,"W",IF(ISBLANK(BD65),0,"L"))</f>
        <v>W</v>
      </c>
      <c r="BG65" s="189">
        <v>2</v>
      </c>
      <c r="BH65" s="190">
        <v>3</v>
      </c>
      <c r="BI65" s="155" t="str">
        <f t="shared" ref="BI65:BI71" si="234">IF(BG65&gt;=3,"W",IF(ISBLANK(BG65),0,"L"))</f>
        <v>L</v>
      </c>
      <c r="BJ65" s="192"/>
      <c r="BK65" s="193">
        <v>3</v>
      </c>
      <c r="BL65" s="194">
        <v>1</v>
      </c>
      <c r="BM65" s="155" t="str">
        <f t="shared" ref="BM65:BM70" si="235">IF(BK65&gt;=3,"W",IF(ISBLANK(BK65),0,"L"))</f>
        <v>W</v>
      </c>
      <c r="BN65" s="193"/>
      <c r="BO65" s="194"/>
      <c r="BP65" s="155">
        <f t="shared" ref="BP65:BP70" si="236">IF(BN65&gt;=3,"W",IF(ISBLANK(BN65),0,"L"))</f>
        <v>0</v>
      </c>
      <c r="BQ65" s="193">
        <v>3</v>
      </c>
      <c r="BR65" s="194">
        <v>2</v>
      </c>
      <c r="BS65" s="155" t="str">
        <f t="shared" si="216"/>
        <v>W</v>
      </c>
      <c r="BT65" s="142">
        <f t="shared" ref="BT65:BT70" si="237">COUNTIF(J65:BS65,"w")</f>
        <v>12</v>
      </c>
      <c r="BU65" s="142">
        <f t="shared" ref="BU65:BU70" si="238">COUNTIF(J65:BS65,"l")</f>
        <v>5</v>
      </c>
      <c r="BV65" s="142">
        <f t="shared" ref="BV65:BV70" si="239">H65+K65+N65+Q65+T65+W65+Z65+AC65+AF65+AI65+AL65+AO65+AR65+AU65+AX65+BA65+BD65+BG65+BK65+BN65+BQ65</f>
        <v>42</v>
      </c>
      <c r="BW65" s="142">
        <f t="shared" ref="BW65:BW70" si="240">I65+L65+O65+R65+U65+X65+AA65+AD65+AG65+AJ65+AM65+AP65+AS65+AV65+AY65+BB65+BE65+BH65+BL65+BO65+BR65</f>
        <v>24</v>
      </c>
      <c r="BX65" s="214">
        <f t="shared" ref="BX65:BX70" si="241">IF(BV65+BW65&gt;0,BV65/(BV65+BW65),IF(BV65+BW65=0,"0",0.5))</f>
        <v>0.63636363636363635</v>
      </c>
      <c r="BY65" s="215">
        <f t="shared" ref="BY65:BY70" si="242">IF(BT65+BU65&gt;0,BT65/(BT65+BU65),IF(BT65+BU65=0,"0",0.5))</f>
        <v>0.70588235294117652</v>
      </c>
    </row>
    <row r="66" spans="1:77" ht="18" customHeight="1">
      <c r="A66" s="184">
        <v>4</v>
      </c>
      <c r="B66" s="254" t="s">
        <v>94</v>
      </c>
      <c r="C66" s="251">
        <v>-1</v>
      </c>
      <c r="D66" s="209"/>
      <c r="E66" s="353">
        <v>-3</v>
      </c>
      <c r="F66" s="209">
        <v>-1</v>
      </c>
      <c r="G66" s="227"/>
      <c r="H66" s="186">
        <v>3</v>
      </c>
      <c r="I66" s="187">
        <v>1</v>
      </c>
      <c r="J66" s="155" t="str">
        <f t="shared" si="217"/>
        <v>W</v>
      </c>
      <c r="K66" s="188"/>
      <c r="L66" s="187"/>
      <c r="M66" s="155">
        <f t="shared" si="218"/>
        <v>0</v>
      </c>
      <c r="N66" s="188"/>
      <c r="O66" s="187"/>
      <c r="P66" s="155">
        <f t="shared" si="219"/>
        <v>0</v>
      </c>
      <c r="Q66" s="188">
        <v>2</v>
      </c>
      <c r="R66" s="187">
        <v>3</v>
      </c>
      <c r="S66" s="155" t="str">
        <f t="shared" si="220"/>
        <v>L</v>
      </c>
      <c r="T66" s="188">
        <v>2</v>
      </c>
      <c r="U66" s="187">
        <v>3</v>
      </c>
      <c r="V66" s="155" t="str">
        <f t="shared" si="221"/>
        <v>L</v>
      </c>
      <c r="W66" s="188"/>
      <c r="X66" s="187"/>
      <c r="Y66" s="155">
        <f t="shared" si="222"/>
        <v>0</v>
      </c>
      <c r="Z66" s="189">
        <v>3</v>
      </c>
      <c r="AA66" s="190">
        <v>1</v>
      </c>
      <c r="AB66" s="155" t="str">
        <f t="shared" si="223"/>
        <v>W</v>
      </c>
      <c r="AC66" s="191">
        <v>3</v>
      </c>
      <c r="AD66" s="190">
        <v>2</v>
      </c>
      <c r="AE66" s="155" t="str">
        <f t="shared" si="224"/>
        <v>W</v>
      </c>
      <c r="AF66" s="189">
        <v>3</v>
      </c>
      <c r="AG66" s="190">
        <v>1</v>
      </c>
      <c r="AH66" s="155" t="str">
        <f t="shared" si="225"/>
        <v>W</v>
      </c>
      <c r="AI66" s="189"/>
      <c r="AJ66" s="190"/>
      <c r="AK66" s="155">
        <f t="shared" si="226"/>
        <v>0</v>
      </c>
      <c r="AL66" s="189"/>
      <c r="AM66" s="190"/>
      <c r="AN66" s="155">
        <f t="shared" si="227"/>
        <v>0</v>
      </c>
      <c r="AO66" s="189">
        <v>1</v>
      </c>
      <c r="AP66" s="190">
        <v>3</v>
      </c>
      <c r="AQ66" s="155" t="str">
        <f t="shared" si="228"/>
        <v>L</v>
      </c>
      <c r="AR66" s="189">
        <v>1</v>
      </c>
      <c r="AS66" s="190">
        <v>3</v>
      </c>
      <c r="AT66" s="155" t="str">
        <f t="shared" si="229"/>
        <v>L</v>
      </c>
      <c r="AU66" s="189">
        <v>1</v>
      </c>
      <c r="AV66" s="190">
        <v>3</v>
      </c>
      <c r="AW66" s="155" t="str">
        <f t="shared" si="230"/>
        <v>L</v>
      </c>
      <c r="AX66" s="189">
        <v>1</v>
      </c>
      <c r="AY66" s="190">
        <v>3</v>
      </c>
      <c r="AZ66" s="155" t="str">
        <f t="shared" si="231"/>
        <v>L</v>
      </c>
      <c r="BA66" s="188">
        <v>3</v>
      </c>
      <c r="BB66" s="187">
        <v>1</v>
      </c>
      <c r="BC66" s="155" t="str">
        <f t="shared" si="232"/>
        <v>W</v>
      </c>
      <c r="BD66" s="189">
        <v>1</v>
      </c>
      <c r="BE66" s="190">
        <v>3</v>
      </c>
      <c r="BF66" s="155" t="str">
        <f t="shared" si="233"/>
        <v>L</v>
      </c>
      <c r="BG66" s="189">
        <v>3</v>
      </c>
      <c r="BH66" s="190">
        <v>1</v>
      </c>
      <c r="BI66" s="155" t="str">
        <f t="shared" si="234"/>
        <v>W</v>
      </c>
      <c r="BJ66" s="239"/>
      <c r="BK66" s="193"/>
      <c r="BL66" s="194"/>
      <c r="BM66" s="155">
        <f t="shared" si="235"/>
        <v>0</v>
      </c>
      <c r="BN66" s="193"/>
      <c r="BO66" s="194"/>
      <c r="BP66" s="155">
        <f t="shared" si="236"/>
        <v>0</v>
      </c>
      <c r="BQ66" s="193"/>
      <c r="BR66" s="194"/>
      <c r="BS66" s="155">
        <f t="shared" si="216"/>
        <v>0</v>
      </c>
      <c r="BT66" s="142">
        <f t="shared" si="237"/>
        <v>6</v>
      </c>
      <c r="BU66" s="142">
        <f t="shared" si="238"/>
        <v>7</v>
      </c>
      <c r="BV66" s="142">
        <f t="shared" si="239"/>
        <v>27</v>
      </c>
      <c r="BW66" s="142">
        <f t="shared" si="240"/>
        <v>28</v>
      </c>
      <c r="BX66" s="214">
        <f t="shared" si="241"/>
        <v>0.49090909090909091</v>
      </c>
      <c r="BY66" s="215">
        <f t="shared" si="242"/>
        <v>0.46153846153846156</v>
      </c>
    </row>
    <row r="67" spans="1:77" ht="16.5" customHeight="1">
      <c r="A67" s="184">
        <v>5</v>
      </c>
      <c r="B67" s="335" t="s">
        <v>92</v>
      </c>
      <c r="C67" s="336">
        <v>-1</v>
      </c>
      <c r="D67" s="209"/>
      <c r="E67" s="240"/>
      <c r="F67" s="226"/>
      <c r="G67" s="227"/>
      <c r="H67" s="186"/>
      <c r="I67" s="187"/>
      <c r="J67" s="155">
        <f t="shared" si="217"/>
        <v>0</v>
      </c>
      <c r="K67" s="188"/>
      <c r="L67" s="187"/>
      <c r="M67" s="155">
        <f t="shared" si="218"/>
        <v>0</v>
      </c>
      <c r="N67" s="188">
        <v>2</v>
      </c>
      <c r="O67" s="187">
        <v>3</v>
      </c>
      <c r="P67" s="155" t="str">
        <f t="shared" si="219"/>
        <v>L</v>
      </c>
      <c r="Q67" s="188"/>
      <c r="R67" s="187"/>
      <c r="S67" s="155">
        <f t="shared" si="220"/>
        <v>0</v>
      </c>
      <c r="T67" s="188"/>
      <c r="U67" s="187"/>
      <c r="V67" s="155">
        <f t="shared" si="221"/>
        <v>0</v>
      </c>
      <c r="W67" s="188"/>
      <c r="X67" s="187"/>
      <c r="Y67" s="155">
        <f t="shared" si="222"/>
        <v>0</v>
      </c>
      <c r="Z67" s="189"/>
      <c r="AA67" s="190"/>
      <c r="AB67" s="155">
        <f t="shared" si="223"/>
        <v>0</v>
      </c>
      <c r="AC67" s="191"/>
      <c r="AD67" s="190"/>
      <c r="AE67" s="155">
        <f t="shared" si="224"/>
        <v>0</v>
      </c>
      <c r="AF67" s="189"/>
      <c r="AG67" s="190"/>
      <c r="AH67" s="155">
        <f t="shared" si="225"/>
        <v>0</v>
      </c>
      <c r="AI67" s="189"/>
      <c r="AJ67" s="190"/>
      <c r="AK67" s="155">
        <f t="shared" si="226"/>
        <v>0</v>
      </c>
      <c r="AL67" s="189"/>
      <c r="AM67" s="190"/>
      <c r="AN67" s="155">
        <f t="shared" si="227"/>
        <v>0</v>
      </c>
      <c r="AO67" s="189"/>
      <c r="AP67" s="190"/>
      <c r="AQ67" s="155">
        <f t="shared" si="228"/>
        <v>0</v>
      </c>
      <c r="AR67" s="189"/>
      <c r="AS67" s="190"/>
      <c r="AT67" s="155">
        <f t="shared" si="229"/>
        <v>0</v>
      </c>
      <c r="AU67" s="189"/>
      <c r="AV67" s="190"/>
      <c r="AW67" s="155">
        <f t="shared" si="230"/>
        <v>0</v>
      </c>
      <c r="AX67" s="189"/>
      <c r="AY67" s="190"/>
      <c r="AZ67" s="155">
        <f t="shared" si="231"/>
        <v>0</v>
      </c>
      <c r="BA67" s="188"/>
      <c r="BB67" s="187"/>
      <c r="BC67" s="155">
        <f t="shared" si="232"/>
        <v>0</v>
      </c>
      <c r="BD67" s="189"/>
      <c r="BE67" s="190"/>
      <c r="BF67" s="155">
        <f t="shared" si="233"/>
        <v>0</v>
      </c>
      <c r="BG67" s="189"/>
      <c r="BH67" s="190"/>
      <c r="BI67" s="155">
        <f t="shared" si="234"/>
        <v>0</v>
      </c>
      <c r="BJ67" s="239"/>
      <c r="BK67" s="193"/>
      <c r="BL67" s="194"/>
      <c r="BM67" s="155">
        <f t="shared" si="235"/>
        <v>0</v>
      </c>
      <c r="BN67" s="193"/>
      <c r="BO67" s="194"/>
      <c r="BP67" s="155">
        <f t="shared" si="236"/>
        <v>0</v>
      </c>
      <c r="BQ67" s="193"/>
      <c r="BR67" s="194"/>
      <c r="BS67" s="155">
        <f t="shared" si="216"/>
        <v>0</v>
      </c>
      <c r="BT67" s="142">
        <f t="shared" si="237"/>
        <v>0</v>
      </c>
      <c r="BU67" s="142">
        <f t="shared" si="238"/>
        <v>1</v>
      </c>
      <c r="BV67" s="142">
        <f t="shared" si="239"/>
        <v>2</v>
      </c>
      <c r="BW67" s="142">
        <f t="shared" si="240"/>
        <v>3</v>
      </c>
      <c r="BX67" s="214">
        <f t="shared" si="241"/>
        <v>0.4</v>
      </c>
      <c r="BY67" s="215">
        <f t="shared" si="242"/>
        <v>0</v>
      </c>
    </row>
    <row r="68" spans="1:77" ht="18.75" customHeight="1">
      <c r="A68" s="184">
        <v>6</v>
      </c>
      <c r="B68" s="211"/>
      <c r="C68" s="212"/>
      <c r="D68" s="226"/>
      <c r="E68" s="209"/>
      <c r="F68" s="226"/>
      <c r="G68" s="227"/>
      <c r="H68" s="186"/>
      <c r="I68" s="187"/>
      <c r="J68" s="155">
        <f t="shared" si="217"/>
        <v>0</v>
      </c>
      <c r="K68" s="188"/>
      <c r="L68" s="187"/>
      <c r="M68" s="155">
        <f t="shared" si="218"/>
        <v>0</v>
      </c>
      <c r="N68" s="188"/>
      <c r="O68" s="187"/>
      <c r="P68" s="155">
        <f t="shared" si="219"/>
        <v>0</v>
      </c>
      <c r="Q68" s="188"/>
      <c r="R68" s="187"/>
      <c r="S68" s="155">
        <f t="shared" si="220"/>
        <v>0</v>
      </c>
      <c r="T68" s="188"/>
      <c r="U68" s="187"/>
      <c r="V68" s="155">
        <f t="shared" si="221"/>
        <v>0</v>
      </c>
      <c r="W68" s="188"/>
      <c r="X68" s="187"/>
      <c r="Y68" s="155">
        <f t="shared" si="222"/>
        <v>0</v>
      </c>
      <c r="Z68" s="189"/>
      <c r="AA68" s="190"/>
      <c r="AB68" s="155">
        <f t="shared" si="223"/>
        <v>0</v>
      </c>
      <c r="AC68" s="191"/>
      <c r="AD68" s="190"/>
      <c r="AE68" s="155">
        <f t="shared" si="224"/>
        <v>0</v>
      </c>
      <c r="AF68" s="189"/>
      <c r="AG68" s="190"/>
      <c r="AH68" s="155">
        <f t="shared" si="225"/>
        <v>0</v>
      </c>
      <c r="AI68" s="189"/>
      <c r="AJ68" s="190"/>
      <c r="AK68" s="155">
        <f t="shared" si="226"/>
        <v>0</v>
      </c>
      <c r="AL68" s="189"/>
      <c r="AM68" s="190"/>
      <c r="AN68" s="155">
        <f t="shared" si="227"/>
        <v>0</v>
      </c>
      <c r="AO68" s="189"/>
      <c r="AP68" s="190"/>
      <c r="AQ68" s="155">
        <f t="shared" si="228"/>
        <v>0</v>
      </c>
      <c r="AR68" s="189"/>
      <c r="AS68" s="190"/>
      <c r="AT68" s="155">
        <f t="shared" si="229"/>
        <v>0</v>
      </c>
      <c r="AU68" s="189"/>
      <c r="AV68" s="190"/>
      <c r="AW68" s="155">
        <f t="shared" si="230"/>
        <v>0</v>
      </c>
      <c r="AX68" s="189"/>
      <c r="AY68" s="190"/>
      <c r="AZ68" s="155">
        <f t="shared" si="231"/>
        <v>0</v>
      </c>
      <c r="BA68" s="188"/>
      <c r="BB68" s="187"/>
      <c r="BC68" s="155">
        <f t="shared" si="232"/>
        <v>0</v>
      </c>
      <c r="BD68" s="189"/>
      <c r="BE68" s="190"/>
      <c r="BF68" s="155">
        <f t="shared" si="233"/>
        <v>0</v>
      </c>
      <c r="BG68" s="189"/>
      <c r="BH68" s="190"/>
      <c r="BI68" s="155">
        <f t="shared" si="234"/>
        <v>0</v>
      </c>
      <c r="BJ68" s="192"/>
      <c r="BK68" s="193"/>
      <c r="BL68" s="194"/>
      <c r="BM68" s="155">
        <f t="shared" si="235"/>
        <v>0</v>
      </c>
      <c r="BN68" s="193"/>
      <c r="BO68" s="194"/>
      <c r="BP68" s="155">
        <f t="shared" si="236"/>
        <v>0</v>
      </c>
      <c r="BQ68" s="193"/>
      <c r="BR68" s="194"/>
      <c r="BS68" s="155">
        <f t="shared" si="216"/>
        <v>0</v>
      </c>
      <c r="BT68" s="142">
        <f t="shared" si="237"/>
        <v>0</v>
      </c>
      <c r="BU68" s="142">
        <f t="shared" si="238"/>
        <v>0</v>
      </c>
      <c r="BV68" s="142">
        <f t="shared" si="239"/>
        <v>0</v>
      </c>
      <c r="BW68" s="142">
        <f t="shared" si="240"/>
        <v>0</v>
      </c>
      <c r="BX68" s="214" t="str">
        <f t="shared" si="241"/>
        <v>0</v>
      </c>
      <c r="BY68" s="215" t="str">
        <f t="shared" si="242"/>
        <v>0</v>
      </c>
    </row>
    <row r="69" spans="1:77" ht="18.75">
      <c r="A69" s="230">
        <v>7</v>
      </c>
      <c r="B69" s="213"/>
      <c r="C69" s="234"/>
      <c r="D69" s="209"/>
      <c r="E69" s="208"/>
      <c r="F69" s="228"/>
      <c r="G69" s="196"/>
      <c r="H69" s="186"/>
      <c r="I69" s="187"/>
      <c r="J69" s="155">
        <f t="shared" si="217"/>
        <v>0</v>
      </c>
      <c r="K69" s="188"/>
      <c r="L69" s="187"/>
      <c r="M69" s="155">
        <f t="shared" si="218"/>
        <v>0</v>
      </c>
      <c r="N69" s="188"/>
      <c r="O69" s="187"/>
      <c r="P69" s="155">
        <f t="shared" si="219"/>
        <v>0</v>
      </c>
      <c r="Q69" s="188"/>
      <c r="R69" s="187"/>
      <c r="S69" s="155">
        <f t="shared" si="220"/>
        <v>0</v>
      </c>
      <c r="T69" s="188"/>
      <c r="U69" s="187"/>
      <c r="V69" s="155">
        <f t="shared" si="221"/>
        <v>0</v>
      </c>
      <c r="W69" s="188"/>
      <c r="X69" s="187"/>
      <c r="Y69" s="155">
        <f t="shared" si="222"/>
        <v>0</v>
      </c>
      <c r="Z69" s="189"/>
      <c r="AA69" s="190"/>
      <c r="AB69" s="155">
        <f t="shared" si="223"/>
        <v>0</v>
      </c>
      <c r="AC69" s="191"/>
      <c r="AD69" s="190"/>
      <c r="AE69" s="155">
        <f t="shared" si="224"/>
        <v>0</v>
      </c>
      <c r="AF69" s="189"/>
      <c r="AG69" s="190"/>
      <c r="AH69" s="155">
        <f t="shared" si="225"/>
        <v>0</v>
      </c>
      <c r="AI69" s="189"/>
      <c r="AJ69" s="190"/>
      <c r="AK69" s="155">
        <f t="shared" si="226"/>
        <v>0</v>
      </c>
      <c r="AL69" s="189"/>
      <c r="AM69" s="190"/>
      <c r="AN69" s="155">
        <f t="shared" si="227"/>
        <v>0</v>
      </c>
      <c r="AO69" s="189"/>
      <c r="AP69" s="190"/>
      <c r="AQ69" s="155">
        <f t="shared" si="228"/>
        <v>0</v>
      </c>
      <c r="AR69" s="189"/>
      <c r="AS69" s="190"/>
      <c r="AT69" s="155">
        <f t="shared" si="229"/>
        <v>0</v>
      </c>
      <c r="AU69" s="189"/>
      <c r="AV69" s="190"/>
      <c r="AW69" s="155">
        <f t="shared" si="230"/>
        <v>0</v>
      </c>
      <c r="AX69" s="189"/>
      <c r="AY69" s="190"/>
      <c r="AZ69" s="155">
        <f t="shared" si="231"/>
        <v>0</v>
      </c>
      <c r="BA69" s="188"/>
      <c r="BB69" s="187"/>
      <c r="BC69" s="155">
        <f t="shared" si="232"/>
        <v>0</v>
      </c>
      <c r="BD69" s="189"/>
      <c r="BE69" s="190"/>
      <c r="BF69" s="155">
        <f t="shared" si="233"/>
        <v>0</v>
      </c>
      <c r="BG69" s="189"/>
      <c r="BH69" s="190"/>
      <c r="BI69" s="155">
        <f t="shared" si="234"/>
        <v>0</v>
      </c>
      <c r="BJ69" s="192"/>
      <c r="BK69" s="193"/>
      <c r="BL69" s="194"/>
      <c r="BM69" s="155">
        <f t="shared" si="235"/>
        <v>0</v>
      </c>
      <c r="BN69" s="193"/>
      <c r="BO69" s="194"/>
      <c r="BP69" s="155">
        <f t="shared" si="236"/>
        <v>0</v>
      </c>
      <c r="BQ69" s="193"/>
      <c r="BR69" s="194"/>
      <c r="BS69" s="155">
        <f t="shared" si="216"/>
        <v>0</v>
      </c>
      <c r="BT69" s="142">
        <f t="shared" si="237"/>
        <v>0</v>
      </c>
      <c r="BU69" s="142">
        <f t="shared" si="238"/>
        <v>0</v>
      </c>
      <c r="BV69" s="142">
        <f t="shared" si="239"/>
        <v>0</v>
      </c>
      <c r="BW69" s="142">
        <f t="shared" si="240"/>
        <v>0</v>
      </c>
      <c r="BX69" s="214" t="str">
        <f t="shared" si="241"/>
        <v>0</v>
      </c>
      <c r="BY69" s="215" t="str">
        <f t="shared" si="242"/>
        <v>0</v>
      </c>
    </row>
    <row r="70" spans="1:77" ht="15" customHeight="1">
      <c r="A70" s="230">
        <v>8</v>
      </c>
      <c r="B70" s="233"/>
      <c r="C70" s="236"/>
      <c r="D70" s="142"/>
      <c r="E70" s="231"/>
      <c r="F70" s="143"/>
      <c r="G70" s="185"/>
      <c r="H70" s="186"/>
      <c r="I70" s="187"/>
      <c r="J70" s="155">
        <f t="shared" si="217"/>
        <v>0</v>
      </c>
      <c r="K70" s="188"/>
      <c r="L70" s="187"/>
      <c r="M70" s="155">
        <f t="shared" si="218"/>
        <v>0</v>
      </c>
      <c r="N70" s="188"/>
      <c r="O70" s="187"/>
      <c r="P70" s="155">
        <f t="shared" si="219"/>
        <v>0</v>
      </c>
      <c r="Q70" s="188"/>
      <c r="R70" s="187"/>
      <c r="S70" s="155">
        <f t="shared" si="220"/>
        <v>0</v>
      </c>
      <c r="T70" s="188"/>
      <c r="U70" s="187"/>
      <c r="V70" s="155">
        <f t="shared" si="221"/>
        <v>0</v>
      </c>
      <c r="W70" s="188"/>
      <c r="X70" s="187"/>
      <c r="Y70" s="155">
        <f t="shared" si="222"/>
        <v>0</v>
      </c>
      <c r="Z70" s="189"/>
      <c r="AA70" s="190"/>
      <c r="AB70" s="155">
        <f t="shared" si="223"/>
        <v>0</v>
      </c>
      <c r="AC70" s="191"/>
      <c r="AD70" s="190"/>
      <c r="AE70" s="155">
        <f t="shared" si="224"/>
        <v>0</v>
      </c>
      <c r="AF70" s="189"/>
      <c r="AG70" s="190"/>
      <c r="AH70" s="155">
        <f t="shared" si="225"/>
        <v>0</v>
      </c>
      <c r="AI70" s="189"/>
      <c r="AJ70" s="190"/>
      <c r="AK70" s="155">
        <f t="shared" si="226"/>
        <v>0</v>
      </c>
      <c r="AL70" s="189"/>
      <c r="AM70" s="190"/>
      <c r="AN70" s="155">
        <f t="shared" si="227"/>
        <v>0</v>
      </c>
      <c r="AO70" s="189"/>
      <c r="AP70" s="190"/>
      <c r="AQ70" s="155">
        <f t="shared" si="228"/>
        <v>0</v>
      </c>
      <c r="AR70" s="189"/>
      <c r="AS70" s="190"/>
      <c r="AT70" s="155">
        <f t="shared" si="229"/>
        <v>0</v>
      </c>
      <c r="AU70" s="189"/>
      <c r="AV70" s="190"/>
      <c r="AW70" s="155">
        <f t="shared" si="230"/>
        <v>0</v>
      </c>
      <c r="AX70" s="189"/>
      <c r="AY70" s="190"/>
      <c r="AZ70" s="155">
        <f t="shared" si="231"/>
        <v>0</v>
      </c>
      <c r="BA70" s="188"/>
      <c r="BB70" s="187"/>
      <c r="BC70" s="155">
        <f t="shared" si="232"/>
        <v>0</v>
      </c>
      <c r="BD70" s="189"/>
      <c r="BE70" s="190"/>
      <c r="BF70" s="155">
        <f t="shared" si="233"/>
        <v>0</v>
      </c>
      <c r="BG70" s="189"/>
      <c r="BH70" s="190"/>
      <c r="BI70" s="155">
        <f t="shared" si="234"/>
        <v>0</v>
      </c>
      <c r="BJ70" s="192"/>
      <c r="BK70" s="193"/>
      <c r="BL70" s="194"/>
      <c r="BM70" s="155">
        <f t="shared" si="235"/>
        <v>0</v>
      </c>
      <c r="BN70" s="193"/>
      <c r="BO70" s="194"/>
      <c r="BP70" s="155">
        <f t="shared" si="236"/>
        <v>0</v>
      </c>
      <c r="BQ70" s="193"/>
      <c r="BR70" s="194"/>
      <c r="BS70" s="155">
        <f t="shared" si="216"/>
        <v>0</v>
      </c>
      <c r="BT70" s="142">
        <f t="shared" si="237"/>
        <v>0</v>
      </c>
      <c r="BU70" s="142">
        <f t="shared" si="238"/>
        <v>0</v>
      </c>
      <c r="BV70" s="142">
        <f t="shared" si="239"/>
        <v>0</v>
      </c>
      <c r="BW70" s="142">
        <f t="shared" si="240"/>
        <v>0</v>
      </c>
      <c r="BX70" s="214" t="str">
        <f t="shared" si="241"/>
        <v>0</v>
      </c>
      <c r="BY70" s="215" t="str">
        <f t="shared" si="242"/>
        <v>0</v>
      </c>
    </row>
    <row r="71" spans="1:77">
      <c r="A71" s="153"/>
      <c r="B71" s="197"/>
      <c r="C71" s="197"/>
      <c r="D71" s="198"/>
      <c r="E71" s="197"/>
      <c r="F71" s="197"/>
      <c r="G71" s="198"/>
      <c r="H71" s="376">
        <v>2</v>
      </c>
      <c r="I71" s="377"/>
      <c r="J71" s="154" t="str">
        <f t="shared" si="217"/>
        <v>L</v>
      </c>
      <c r="K71" s="378">
        <f>+H71+2</f>
        <v>4</v>
      </c>
      <c r="L71" s="379"/>
      <c r="M71" s="155" t="str">
        <f t="shared" si="218"/>
        <v>W</v>
      </c>
      <c r="N71" s="378">
        <f>+K71+2</f>
        <v>6</v>
      </c>
      <c r="O71" s="379"/>
      <c r="P71" s="155" t="str">
        <f t="shared" si="219"/>
        <v>W</v>
      </c>
      <c r="Q71" s="378">
        <f>+N71+2</f>
        <v>8</v>
      </c>
      <c r="R71" s="379"/>
      <c r="S71" s="155" t="str">
        <f t="shared" si="220"/>
        <v>W</v>
      </c>
      <c r="T71" s="378">
        <f>+Q71</f>
        <v>8</v>
      </c>
      <c r="U71" s="379"/>
      <c r="V71" s="155" t="str">
        <f t="shared" si="221"/>
        <v>W</v>
      </c>
      <c r="W71" s="378">
        <f>+T71+2</f>
        <v>10</v>
      </c>
      <c r="X71" s="379"/>
      <c r="Y71" s="155" t="str">
        <f t="shared" si="222"/>
        <v>W</v>
      </c>
      <c r="Z71" s="378">
        <f>+W71+2</f>
        <v>12</v>
      </c>
      <c r="AA71" s="379"/>
      <c r="AB71" s="155" t="str">
        <f t="shared" si="223"/>
        <v>W</v>
      </c>
      <c r="AC71" s="378">
        <f>+Z71+2</f>
        <v>14</v>
      </c>
      <c r="AD71" s="379"/>
      <c r="AE71" s="155" t="str">
        <f t="shared" si="224"/>
        <v>W</v>
      </c>
      <c r="AF71" s="378">
        <f>+AC71+2</f>
        <v>16</v>
      </c>
      <c r="AG71" s="379"/>
      <c r="AH71" s="155" t="str">
        <f t="shared" si="225"/>
        <v>W</v>
      </c>
      <c r="AI71" s="378">
        <f>+AF71</f>
        <v>16</v>
      </c>
      <c r="AJ71" s="379"/>
      <c r="AK71" s="155" t="str">
        <f t="shared" si="226"/>
        <v>W</v>
      </c>
      <c r="AL71" s="378">
        <f>+AI71</f>
        <v>16</v>
      </c>
      <c r="AM71" s="379"/>
      <c r="AN71" s="155" t="str">
        <f t="shared" si="227"/>
        <v>W</v>
      </c>
      <c r="AO71" s="378">
        <f>+AL71+2</f>
        <v>18</v>
      </c>
      <c r="AP71" s="379"/>
      <c r="AQ71" s="155" t="str">
        <f t="shared" si="228"/>
        <v>W</v>
      </c>
      <c r="AR71" s="378">
        <f>+AO71+2</f>
        <v>20</v>
      </c>
      <c r="AS71" s="379"/>
      <c r="AT71" s="154" t="str">
        <f t="shared" si="229"/>
        <v>W</v>
      </c>
      <c r="AU71" s="378">
        <f>+AR71</f>
        <v>20</v>
      </c>
      <c r="AV71" s="379"/>
      <c r="AW71" s="155" t="str">
        <f t="shared" si="230"/>
        <v>W</v>
      </c>
      <c r="AX71" s="378">
        <f>+AU71</f>
        <v>20</v>
      </c>
      <c r="AY71" s="379"/>
      <c r="AZ71" s="154" t="str">
        <f t="shared" si="231"/>
        <v>W</v>
      </c>
      <c r="BA71" s="376">
        <f>+AX71+2</f>
        <v>22</v>
      </c>
      <c r="BB71" s="377"/>
      <c r="BC71" s="154" t="str">
        <f t="shared" si="232"/>
        <v>W</v>
      </c>
      <c r="BD71" s="376">
        <f>+BA71+2</f>
        <v>24</v>
      </c>
      <c r="BE71" s="377"/>
      <c r="BF71" s="154" t="str">
        <f t="shared" si="233"/>
        <v>W</v>
      </c>
      <c r="BG71" s="376">
        <f>+BD71</f>
        <v>24</v>
      </c>
      <c r="BH71" s="377"/>
      <c r="BI71" s="155" t="str">
        <f t="shared" si="234"/>
        <v>W</v>
      </c>
      <c r="BJ71" s="153"/>
      <c r="BK71" s="144"/>
      <c r="BL71" s="144"/>
      <c r="BM71" s="154"/>
      <c r="BN71" s="144"/>
      <c r="BO71" s="144"/>
      <c r="BP71" s="154"/>
      <c r="BQ71" s="144"/>
      <c r="BR71" s="144"/>
      <c r="BS71" s="154"/>
      <c r="BT71" s="153"/>
      <c r="BU71" s="153"/>
      <c r="BV71" s="153">
        <f>SUM(BV63:BV70)</f>
        <v>136</v>
      </c>
      <c r="BW71" s="153">
        <f>SUM(BW63:BW70)</f>
        <v>105</v>
      </c>
      <c r="BX71" s="199">
        <f>IF(BV71+BW71&lt;=0,0.5,BV71/(BV71+BW71))</f>
        <v>0.56431535269709543</v>
      </c>
      <c r="BY71" s="200"/>
    </row>
    <row r="72" spans="1:77" ht="16.5" customHeight="1" thickBot="1">
      <c r="A72" s="153"/>
      <c r="B72" s="197"/>
      <c r="C72" s="197"/>
      <c r="D72" s="198"/>
      <c r="E72" s="197"/>
      <c r="F72" s="197"/>
      <c r="G72" s="198"/>
      <c r="H72"/>
      <c r="I72"/>
      <c r="J72" s="155"/>
      <c r="K72"/>
      <c r="L72"/>
      <c r="M72" s="155"/>
      <c r="N72"/>
      <c r="O72"/>
      <c r="P72" s="155"/>
      <c r="Q72"/>
      <c r="R72"/>
      <c r="S72" s="155"/>
      <c r="T72"/>
      <c r="U72"/>
      <c r="V72" s="155"/>
      <c r="W72"/>
      <c r="X72"/>
      <c r="Y72" s="155"/>
      <c r="Z72"/>
      <c r="AA72"/>
      <c r="AB72" s="155"/>
      <c r="AC72" s="167"/>
      <c r="AD72" s="181"/>
      <c r="AE72" s="154"/>
      <c r="AF72" s="179"/>
      <c r="AG72" s="180"/>
      <c r="AH72" s="154"/>
      <c r="AI72" s="179"/>
      <c r="AJ72" s="180"/>
      <c r="AK72" s="154"/>
      <c r="AL72" s="179"/>
      <c r="AM72" s="180"/>
      <c r="AN72" s="154"/>
      <c r="AO72" s="179"/>
      <c r="AP72" s="180"/>
      <c r="AQ72" s="154"/>
      <c r="AR72" s="179"/>
      <c r="AS72" s="180"/>
      <c r="AT72" s="154"/>
      <c r="AU72" s="179"/>
      <c r="AV72" s="180"/>
      <c r="AW72" s="154"/>
      <c r="AX72" s="179"/>
      <c r="AY72" s="180"/>
      <c r="AZ72" s="154"/>
      <c r="BA72" s="179"/>
      <c r="BB72" s="180"/>
      <c r="BC72" s="154"/>
      <c r="BD72" s="179"/>
      <c r="BE72" s="180"/>
      <c r="BF72" s="154"/>
      <c r="BG72" s="179"/>
      <c r="BH72" s="180"/>
      <c r="BI72" s="155"/>
      <c r="BJ72" s="153"/>
      <c r="BK72" s="144"/>
      <c r="BL72" s="144"/>
      <c r="BM72" s="154"/>
      <c r="BN72" s="144"/>
      <c r="BO72" s="144"/>
      <c r="BP72" s="154"/>
      <c r="BQ72" s="144"/>
      <c r="BR72" s="144"/>
      <c r="BS72" s="154"/>
      <c r="BT72" s="153"/>
      <c r="BU72" s="153"/>
      <c r="BV72" s="153"/>
      <c r="BW72" s="153"/>
      <c r="BX72" s="199"/>
      <c r="BY72" s="200"/>
    </row>
    <row r="73" spans="1:77" ht="30" customHeight="1">
      <c r="A73" s="150" t="s">
        <v>158</v>
      </c>
      <c r="B73" s="151"/>
      <c r="C73" s="151"/>
      <c r="D73" s="152"/>
      <c r="E73" s="151"/>
      <c r="F73" s="151"/>
      <c r="G73" s="205"/>
      <c r="H73" s="382" t="s">
        <v>0</v>
      </c>
      <c r="I73" s="382"/>
      <c r="J73" s="216"/>
      <c r="K73" s="382" t="s">
        <v>1</v>
      </c>
      <c r="L73" s="382"/>
      <c r="M73" s="216"/>
      <c r="N73" s="382" t="s">
        <v>2</v>
      </c>
      <c r="O73" s="382"/>
      <c r="P73" s="216"/>
      <c r="Q73" s="382" t="s">
        <v>3</v>
      </c>
      <c r="R73" s="382"/>
      <c r="S73" s="216"/>
      <c r="T73" s="382" t="s">
        <v>4</v>
      </c>
      <c r="U73" s="382"/>
      <c r="V73" s="217"/>
      <c r="W73" s="383" t="s">
        <v>5</v>
      </c>
      <c r="X73" s="383"/>
      <c r="Y73" s="218"/>
      <c r="Z73" s="383" t="s">
        <v>6</v>
      </c>
      <c r="AA73" s="383"/>
      <c r="AB73" s="219"/>
      <c r="AC73" s="390" t="s">
        <v>7</v>
      </c>
      <c r="AD73" s="391"/>
      <c r="AE73" s="218"/>
      <c r="AF73" s="390" t="s">
        <v>8</v>
      </c>
      <c r="AG73" s="391"/>
      <c r="AH73" s="218"/>
      <c r="AI73" s="390" t="s">
        <v>9</v>
      </c>
      <c r="AJ73" s="391"/>
      <c r="AK73" s="218"/>
      <c r="AL73" s="390" t="s">
        <v>10</v>
      </c>
      <c r="AM73" s="391"/>
      <c r="AN73" s="218"/>
      <c r="AO73" s="390" t="s">
        <v>11</v>
      </c>
      <c r="AP73" s="391"/>
      <c r="AQ73" s="216"/>
      <c r="AR73" s="386" t="s">
        <v>12</v>
      </c>
      <c r="AS73" s="387"/>
      <c r="AT73" s="216"/>
      <c r="AU73" s="388" t="s">
        <v>13</v>
      </c>
      <c r="AV73" s="389"/>
      <c r="AW73" s="220" t="str">
        <f>IF(AU73&gt;=3,"W",IF(ISBLANK(AU73),0,"L"))</f>
        <v>W</v>
      </c>
      <c r="AX73" s="386" t="s">
        <v>14</v>
      </c>
      <c r="AY73" s="387"/>
      <c r="AZ73" s="216"/>
      <c r="BA73" s="386" t="s">
        <v>15</v>
      </c>
      <c r="BB73" s="387"/>
      <c r="BC73" s="216"/>
      <c r="BD73" s="386" t="s">
        <v>16</v>
      </c>
      <c r="BE73" s="387"/>
      <c r="BF73" s="216"/>
      <c r="BG73" s="386" t="s">
        <v>17</v>
      </c>
      <c r="BH73" s="387"/>
      <c r="BI73" s="157"/>
      <c r="BJ73" s="157"/>
      <c r="BK73" s="384" t="s">
        <v>23</v>
      </c>
      <c r="BL73" s="385"/>
      <c r="BM73" s="158"/>
      <c r="BN73" s="384" t="s">
        <v>24</v>
      </c>
      <c r="BO73" s="385"/>
      <c r="BP73" s="158"/>
      <c r="BQ73" s="384" t="s">
        <v>25</v>
      </c>
      <c r="BR73" s="385"/>
      <c r="BS73" s="142"/>
      <c r="BT73" s="142" t="s">
        <v>18</v>
      </c>
      <c r="BU73" s="142" t="s">
        <v>19</v>
      </c>
      <c r="BV73" s="142" t="s">
        <v>20</v>
      </c>
      <c r="BW73" s="142" t="s">
        <v>21</v>
      </c>
      <c r="BX73" s="142" t="s">
        <v>22</v>
      </c>
      <c r="BY73" s="159" t="s">
        <v>26</v>
      </c>
    </row>
    <row r="74" spans="1:77" ht="17.25" thickBot="1">
      <c r="A74" s="160"/>
      <c r="B74" s="161"/>
      <c r="C74" s="161"/>
      <c r="D74" s="162"/>
      <c r="E74" s="161"/>
      <c r="F74" s="161"/>
      <c r="G74" s="206"/>
      <c r="H74" s="163" t="s">
        <v>27</v>
      </c>
      <c r="I74" s="143" t="s">
        <v>28</v>
      </c>
      <c r="J74" s="164"/>
      <c r="K74" s="165" t="s">
        <v>27</v>
      </c>
      <c r="L74" s="143" t="s">
        <v>28</v>
      </c>
      <c r="M74" s="164"/>
      <c r="N74" s="165" t="s">
        <v>27</v>
      </c>
      <c r="O74" s="143" t="s">
        <v>28</v>
      </c>
      <c r="P74" s="164"/>
      <c r="Q74" s="165" t="s">
        <v>27</v>
      </c>
      <c r="R74" s="143" t="s">
        <v>28</v>
      </c>
      <c r="S74" s="164"/>
      <c r="T74" s="165" t="s">
        <v>27</v>
      </c>
      <c r="U74" s="143" t="s">
        <v>28</v>
      </c>
      <c r="V74" s="144"/>
      <c r="W74" s="165" t="s">
        <v>27</v>
      </c>
      <c r="X74" s="143" t="s">
        <v>28</v>
      </c>
      <c r="Y74" s="164"/>
      <c r="Z74" s="166" t="s">
        <v>27</v>
      </c>
      <c r="AA74" s="128" t="s">
        <v>28</v>
      </c>
      <c r="AB74" s="156"/>
      <c r="AC74" s="167" t="s">
        <v>27</v>
      </c>
      <c r="AD74" s="128" t="s">
        <v>28</v>
      </c>
      <c r="AE74" s="168"/>
      <c r="AF74" s="166" t="s">
        <v>27</v>
      </c>
      <c r="AG74" s="128" t="s">
        <v>28</v>
      </c>
      <c r="AH74" s="168"/>
      <c r="AI74" s="166" t="s">
        <v>27</v>
      </c>
      <c r="AJ74" s="128" t="s">
        <v>28</v>
      </c>
      <c r="AK74" s="168"/>
      <c r="AL74" s="166" t="s">
        <v>27</v>
      </c>
      <c r="AM74" s="128" t="s">
        <v>28</v>
      </c>
      <c r="AN74" s="168"/>
      <c r="AO74" s="166" t="s">
        <v>27</v>
      </c>
      <c r="AP74" s="128" t="s">
        <v>28</v>
      </c>
      <c r="AQ74" s="156"/>
      <c r="AR74" s="169" t="s">
        <v>27</v>
      </c>
      <c r="AS74" s="170" t="s">
        <v>28</v>
      </c>
      <c r="AT74" s="164"/>
      <c r="AU74" s="166" t="s">
        <v>27</v>
      </c>
      <c r="AV74" s="128" t="s">
        <v>28</v>
      </c>
      <c r="AW74" s="168"/>
      <c r="AX74" s="166" t="s">
        <v>27</v>
      </c>
      <c r="AY74" s="128" t="s">
        <v>28</v>
      </c>
      <c r="BA74" s="165" t="s">
        <v>27</v>
      </c>
      <c r="BB74" s="143" t="s">
        <v>28</v>
      </c>
      <c r="BC74" s="164"/>
      <c r="BD74" s="166" t="s">
        <v>27</v>
      </c>
      <c r="BE74" s="128" t="s">
        <v>28</v>
      </c>
      <c r="BF74" s="168"/>
      <c r="BG74" s="166" t="s">
        <v>27</v>
      </c>
      <c r="BH74" s="128" t="s">
        <v>28</v>
      </c>
      <c r="BI74" s="157"/>
      <c r="BJ74" s="157"/>
      <c r="BK74" s="171" t="s">
        <v>27</v>
      </c>
      <c r="BL74" s="172" t="s">
        <v>28</v>
      </c>
      <c r="BM74" s="173"/>
      <c r="BN74" s="171" t="s">
        <v>27</v>
      </c>
      <c r="BO74" s="172" t="s">
        <v>28</v>
      </c>
      <c r="BP74" s="173"/>
      <c r="BQ74" s="171" t="s">
        <v>27</v>
      </c>
      <c r="BR74" s="172" t="s">
        <v>28</v>
      </c>
      <c r="BS74" s="144"/>
      <c r="BT74" s="153"/>
      <c r="BU74" s="153"/>
      <c r="BV74" s="153"/>
      <c r="BW74" s="153"/>
    </row>
    <row r="75" spans="1:77" ht="33.75" thickBot="1">
      <c r="A75" s="174" t="s">
        <v>29</v>
      </c>
      <c r="B75" s="175" t="s">
        <v>30</v>
      </c>
      <c r="C75" s="176" t="s">
        <v>31</v>
      </c>
      <c r="D75" s="177" t="s">
        <v>34</v>
      </c>
      <c r="E75" s="238" t="s">
        <v>35</v>
      </c>
      <c r="F75" s="222" t="s">
        <v>36</v>
      </c>
      <c r="G75" s="178" t="s">
        <v>33</v>
      </c>
      <c r="H75" s="376"/>
      <c r="I75" s="377"/>
      <c r="J75" s="164"/>
      <c r="K75" s="376" t="s">
        <v>194</v>
      </c>
      <c r="L75" s="377"/>
      <c r="M75" s="164"/>
      <c r="N75" s="376" t="s">
        <v>195</v>
      </c>
      <c r="O75" s="377"/>
      <c r="P75" s="164"/>
      <c r="Q75" s="376" t="s">
        <v>196</v>
      </c>
      <c r="R75" s="377"/>
      <c r="S75" s="164"/>
      <c r="T75" s="378" t="s">
        <v>198</v>
      </c>
      <c r="U75" s="379"/>
      <c r="V75" s="155"/>
      <c r="W75" s="376" t="s">
        <v>197</v>
      </c>
      <c r="X75" s="377"/>
      <c r="Y75" s="155"/>
      <c r="Z75" s="378" t="s">
        <v>194</v>
      </c>
      <c r="AA75" s="379"/>
      <c r="AB75" s="155"/>
      <c r="AC75" s="378" t="s">
        <v>195</v>
      </c>
      <c r="AD75" s="379"/>
      <c r="AE75" s="155"/>
      <c r="AF75" s="378" t="s">
        <v>196</v>
      </c>
      <c r="AG75" s="379"/>
      <c r="AH75" s="155"/>
      <c r="AI75" s="378" t="s">
        <v>198</v>
      </c>
      <c r="AJ75" s="379"/>
      <c r="AK75" s="155"/>
      <c r="AL75" s="378" t="s">
        <v>197</v>
      </c>
      <c r="AM75" s="379"/>
      <c r="AN75" s="155"/>
      <c r="AO75" s="378" t="s">
        <v>194</v>
      </c>
      <c r="AP75" s="379"/>
      <c r="AQ75" s="156"/>
      <c r="AR75" s="378" t="s">
        <v>195</v>
      </c>
      <c r="AS75" s="379"/>
      <c r="AT75" s="164"/>
      <c r="AU75" s="378" t="s">
        <v>196</v>
      </c>
      <c r="AV75" s="379"/>
      <c r="AW75" s="168"/>
      <c r="AX75" s="378" t="s">
        <v>198</v>
      </c>
      <c r="AY75" s="379"/>
      <c r="BA75" s="376" t="s">
        <v>194</v>
      </c>
      <c r="BB75" s="377"/>
      <c r="BC75" s="164"/>
      <c r="BD75" s="378" t="s">
        <v>197</v>
      </c>
      <c r="BE75" s="379"/>
      <c r="BF75" s="168"/>
      <c r="BG75" s="378" t="s">
        <v>198</v>
      </c>
      <c r="BH75" s="379"/>
      <c r="BI75" s="157"/>
      <c r="BJ75" s="182"/>
      <c r="BK75" s="380" t="s">
        <v>195</v>
      </c>
      <c r="BL75" s="381"/>
      <c r="BM75" s="183"/>
      <c r="BN75" s="380" t="s">
        <v>194</v>
      </c>
      <c r="BO75" s="381"/>
      <c r="BP75" s="183"/>
      <c r="BQ75" s="380"/>
      <c r="BR75" s="381"/>
      <c r="BS75" s="154">
        <f t="shared" ref="BS75" si="243">IF(BQ75&gt;=3,"W",IF(ISBLANK(BQ75),0,"L"))</f>
        <v>0</v>
      </c>
      <c r="BT75" s="142"/>
      <c r="BU75" s="142"/>
      <c r="BV75" s="142"/>
      <c r="BW75" s="142"/>
    </row>
    <row r="76" spans="1:77" ht="18.75">
      <c r="A76" s="230">
        <v>8</v>
      </c>
      <c r="B76" s="323" t="s">
        <v>228</v>
      </c>
      <c r="C76" s="349">
        <v>-7</v>
      </c>
      <c r="D76" s="142"/>
      <c r="E76" s="231"/>
      <c r="F76" s="143"/>
      <c r="G76" s="185"/>
      <c r="H76" s="186"/>
      <c r="I76" s="187"/>
      <c r="J76" s="155">
        <f t="shared" ref="J76:J85" si="244">IF(H76&gt;=3,"W",IF(ISBLANK(H76),0,"L"))</f>
        <v>0</v>
      </c>
      <c r="K76" s="188"/>
      <c r="L76" s="187"/>
      <c r="M76" s="155">
        <f t="shared" ref="M76:M85" si="245">IF(K76&gt;=3,"W",IF(ISBLANK(K76),0,"L"))</f>
        <v>0</v>
      </c>
      <c r="N76" s="188"/>
      <c r="O76" s="187"/>
      <c r="P76" s="155">
        <f>IF(N76&gt;=3,"W",IF(ISBLANK(N76),0,"L"))</f>
        <v>0</v>
      </c>
      <c r="Q76" s="188"/>
      <c r="R76" s="187"/>
      <c r="S76" s="155">
        <f t="shared" ref="S76:S85" si="246">IF(Q76&gt;=3,"W",IF(ISBLANK(Q76),0,"L"))</f>
        <v>0</v>
      </c>
      <c r="T76" s="188"/>
      <c r="U76" s="187"/>
      <c r="V76" s="155">
        <f t="shared" ref="V76:V85" si="247">IF(T76&gt;=3,"W",IF(ISBLANK(T76),0,"L"))</f>
        <v>0</v>
      </c>
      <c r="W76" s="188"/>
      <c r="X76" s="187"/>
      <c r="Y76" s="155">
        <f t="shared" ref="Y76:Y85" si="248">IF(W76&gt;=3,"W",IF(ISBLANK(W76),0,"L"))</f>
        <v>0</v>
      </c>
      <c r="Z76" s="189"/>
      <c r="AA76" s="190"/>
      <c r="AB76" s="155">
        <f t="shared" ref="AB76:AB85" si="249">IF(Z76&gt;=3,"W",IF(ISBLANK(Z76),0,"L"))</f>
        <v>0</v>
      </c>
      <c r="AC76" s="191"/>
      <c r="AD76" s="190"/>
      <c r="AE76" s="155">
        <f t="shared" ref="AE76:AE85" si="250">IF(AC76&gt;=3,"W",IF(ISBLANK(AC76),0,"L"))</f>
        <v>0</v>
      </c>
      <c r="AF76" s="189"/>
      <c r="AG76" s="190"/>
      <c r="AH76" s="155">
        <f t="shared" ref="AH76:AH85" si="251">IF(AF76&gt;=3,"W",IF(ISBLANK(AF76),0,"L"))</f>
        <v>0</v>
      </c>
      <c r="AI76" s="189">
        <v>0</v>
      </c>
      <c r="AJ76" s="190">
        <v>3</v>
      </c>
      <c r="AK76" s="155" t="str">
        <f t="shared" ref="AK76:AK85" si="252">IF(AI76&gt;=3,"W",IF(ISBLANK(AI76),0,"L"))</f>
        <v>L</v>
      </c>
      <c r="AL76" s="189"/>
      <c r="AM76" s="190"/>
      <c r="AN76" s="155">
        <f t="shared" ref="AN76:AN85" si="253">IF(AL76&gt;=3,"W",IF(ISBLANK(AL76),0,"L"))</f>
        <v>0</v>
      </c>
      <c r="AO76" s="189"/>
      <c r="AP76" s="190"/>
      <c r="AQ76" s="155">
        <f t="shared" ref="AQ76:AQ85" si="254">IF(AO76&gt;=3,"W",IF(ISBLANK(AO76),0,"L"))</f>
        <v>0</v>
      </c>
      <c r="AR76" s="189"/>
      <c r="AS76" s="190"/>
      <c r="AT76" s="155">
        <f t="shared" ref="AT76:AT85" si="255">IF(AR76&gt;=3,"W",IF(ISBLANK(AR76),0,"L"))</f>
        <v>0</v>
      </c>
      <c r="AU76" s="189"/>
      <c r="AV76" s="190"/>
      <c r="AW76" s="155">
        <f t="shared" ref="AW76:AW85" si="256">IF(AU76&gt;=3,"W",IF(ISBLANK(AU76),0,"L"))</f>
        <v>0</v>
      </c>
      <c r="AX76" s="189"/>
      <c r="AY76" s="190"/>
      <c r="AZ76" s="155">
        <f t="shared" ref="AZ76:AZ85" si="257">IF(AX76&gt;=3,"W",IF(ISBLANK(AX76),0,"L"))</f>
        <v>0</v>
      </c>
      <c r="BA76" s="188"/>
      <c r="BB76" s="187"/>
      <c r="BC76" s="155">
        <f t="shared" ref="BC76:BC85" si="258">IF(BA76&gt;=3,"W",IF(ISBLANK(BA76),0,"L"))</f>
        <v>0</v>
      </c>
      <c r="BD76" s="189"/>
      <c r="BE76" s="190"/>
      <c r="BF76" s="155">
        <f t="shared" ref="BF76:BF85" si="259">IF(BD76&gt;=3,"W",IF(ISBLANK(BD76),0,"L"))</f>
        <v>0</v>
      </c>
      <c r="BG76" s="189"/>
      <c r="BH76" s="190"/>
      <c r="BI76" s="155">
        <f t="shared" ref="BI76:BI85" si="260">IF(BG76&gt;=3,"W",IF(ISBLANK(BG76),0,"L"))</f>
        <v>0</v>
      </c>
      <c r="BJ76" s="192"/>
      <c r="BK76" s="193"/>
      <c r="BL76" s="194"/>
      <c r="BM76" s="155">
        <f t="shared" ref="BM76:BM85" si="261">IF(BK76&gt;=3,"W",IF(ISBLANK(BK76),0,"L"))</f>
        <v>0</v>
      </c>
      <c r="BN76" s="193"/>
      <c r="BO76" s="194"/>
      <c r="BP76" s="155">
        <f t="shared" ref="BP76:BP85" si="262">IF(BN76&gt;=3,"W",IF(ISBLANK(BN76),0,"L"))</f>
        <v>0</v>
      </c>
      <c r="BQ76" s="193"/>
      <c r="BR76" s="194"/>
      <c r="BS76" s="155">
        <f t="shared" ref="BS76:BS85" si="263">IF(BQ76&gt;=3,"W",IF(ISBLANK(BQ76),0,"L"))</f>
        <v>0</v>
      </c>
      <c r="BT76" s="142">
        <f>COUNTIF(J76:BS76,"w")</f>
        <v>0</v>
      </c>
      <c r="BU76" s="142">
        <f>COUNTIF(J76:BS76,"l")</f>
        <v>1</v>
      </c>
      <c r="BV76" s="142">
        <f>H76+K76+N76+Q76+T76+W76+Z76+AC76+AF76+AI76+AL76+AO76+AR76+AU76+AX76+BA76+BD76+BG76+BK76+BN76+BQ76</f>
        <v>0</v>
      </c>
      <c r="BW76" s="142">
        <f>I76+L76+O76+R76+U76+X76+AA76+AD76+AG76+AJ76+AM76+AP76+AS76+AV76+AY76+BB76+BE76+BH76+BL76+BO76+BR76</f>
        <v>3</v>
      </c>
      <c r="BX76" s="214">
        <f t="shared" ref="BX76:BX85" si="264">IF(BV76+BW76&gt;0,BV76/(BV76+BW76),IF(BV76+BW76=0,"0",0.5))</f>
        <v>0</v>
      </c>
      <c r="BY76" s="215">
        <f t="shared" ref="BY76:BY85" si="265">IF(BT76+BU76&gt;0,BT76/(BT76+BU76),IF(BT76+BU76=0,"0",0.5))</f>
        <v>0</v>
      </c>
    </row>
    <row r="77" spans="1:77" ht="18" customHeight="1">
      <c r="A77" s="184"/>
      <c r="B77" s="362" t="s">
        <v>237</v>
      </c>
      <c r="C77" s="308">
        <v>-5</v>
      </c>
      <c r="D77" s="209"/>
      <c r="E77" s="240"/>
      <c r="F77" s="226"/>
      <c r="G77" s="227"/>
      <c r="H77" s="186"/>
      <c r="I77" s="187"/>
      <c r="J77" s="155">
        <f t="shared" ref="J77" si="266">IF(H77&gt;=3,"W",IF(ISBLANK(H77),0,"L"))</f>
        <v>0</v>
      </c>
      <c r="K77" s="188"/>
      <c r="L77" s="187"/>
      <c r="M77" s="155">
        <f t="shared" ref="M77" si="267">IF(K77&gt;=3,"W",IF(ISBLANK(K77),0,"L"))</f>
        <v>0</v>
      </c>
      <c r="N77" s="188"/>
      <c r="O77" s="187"/>
      <c r="P77" s="155">
        <f>IF(N77&gt;=3,"W",IF(ISBLANK(N77),0,"L"))</f>
        <v>0</v>
      </c>
      <c r="Q77" s="188"/>
      <c r="R77" s="187"/>
      <c r="S77" s="155">
        <f t="shared" ref="S77" si="268">IF(Q77&gt;=3,"W",IF(ISBLANK(Q77),0,"L"))</f>
        <v>0</v>
      </c>
      <c r="T77" s="188"/>
      <c r="U77" s="187"/>
      <c r="V77" s="155">
        <f t="shared" ref="V77" si="269">IF(T77&gt;=3,"W",IF(ISBLANK(T77),0,"L"))</f>
        <v>0</v>
      </c>
      <c r="W77" s="188"/>
      <c r="X77" s="187"/>
      <c r="Y77" s="155">
        <f t="shared" ref="Y77" si="270">IF(W77&gt;=3,"W",IF(ISBLANK(W77),0,"L"))</f>
        <v>0</v>
      </c>
      <c r="Z77" s="189"/>
      <c r="AA77" s="190"/>
      <c r="AB77" s="155">
        <f t="shared" ref="AB77" si="271">IF(Z77&gt;=3,"W",IF(ISBLANK(Z77),0,"L"))</f>
        <v>0</v>
      </c>
      <c r="AC77" s="191"/>
      <c r="AD77" s="190"/>
      <c r="AE77" s="155">
        <f t="shared" ref="AE77" si="272">IF(AC77&gt;=3,"W",IF(ISBLANK(AC77),0,"L"))</f>
        <v>0</v>
      </c>
      <c r="AF77" s="189"/>
      <c r="AG77" s="190"/>
      <c r="AH77" s="155">
        <f t="shared" ref="AH77" si="273">IF(AF77&gt;=3,"W",IF(ISBLANK(AF77),0,"L"))</f>
        <v>0</v>
      </c>
      <c r="AI77" s="189"/>
      <c r="AJ77" s="190"/>
      <c r="AK77" s="155">
        <f t="shared" ref="AK77" si="274">IF(AI77&gt;=3,"W",IF(ISBLANK(AI77),0,"L"))</f>
        <v>0</v>
      </c>
      <c r="AL77" s="189"/>
      <c r="AM77" s="190"/>
      <c r="AN77" s="155">
        <f t="shared" ref="AN77" si="275">IF(AL77&gt;=3,"W",IF(ISBLANK(AL77),0,"L"))</f>
        <v>0</v>
      </c>
      <c r="AO77" s="189"/>
      <c r="AP77" s="190"/>
      <c r="AQ77" s="155">
        <f t="shared" ref="AQ77" si="276">IF(AO77&gt;=3,"W",IF(ISBLANK(AO77),0,"L"))</f>
        <v>0</v>
      </c>
      <c r="AR77" s="189"/>
      <c r="AS77" s="190"/>
      <c r="AT77" s="155">
        <f t="shared" ref="AT77" si="277">IF(AR77&gt;=3,"W",IF(ISBLANK(AR77),0,"L"))</f>
        <v>0</v>
      </c>
      <c r="AU77" s="189">
        <v>3</v>
      </c>
      <c r="AV77" s="190">
        <v>2</v>
      </c>
      <c r="AW77" s="155" t="str">
        <f t="shared" ref="AW77" si="278">IF(AU77&gt;=3,"W",IF(ISBLANK(AU77),0,"L"))</f>
        <v>W</v>
      </c>
      <c r="AX77" s="189"/>
      <c r="AY77" s="190"/>
      <c r="AZ77" s="155">
        <f t="shared" ref="AZ77" si="279">IF(AX77&gt;=3,"W",IF(ISBLANK(AX77),0,"L"))</f>
        <v>0</v>
      </c>
      <c r="BA77" s="188"/>
      <c r="BB77" s="187"/>
      <c r="BC77" s="155">
        <f t="shared" ref="BC77" si="280">IF(BA77&gt;=3,"W",IF(ISBLANK(BA77),0,"L"))</f>
        <v>0</v>
      </c>
      <c r="BD77" s="189"/>
      <c r="BE77" s="190"/>
      <c r="BF77" s="155">
        <f t="shared" ref="BF77" si="281">IF(BD77&gt;=3,"W",IF(ISBLANK(BD77),0,"L"))</f>
        <v>0</v>
      </c>
      <c r="BG77" s="189"/>
      <c r="BH77" s="190"/>
      <c r="BI77" s="155">
        <f t="shared" ref="BI77" si="282">IF(BG77&gt;=3,"W",IF(ISBLANK(BG77),0,"L"))</f>
        <v>0</v>
      </c>
      <c r="BJ77" s="360"/>
      <c r="BK77" s="193"/>
      <c r="BL77" s="194"/>
      <c r="BM77" s="155">
        <f t="shared" ref="BM77" si="283">IF(BK77&gt;=3,"W",IF(ISBLANK(BK77),0,"L"))</f>
        <v>0</v>
      </c>
      <c r="BN77" s="193"/>
      <c r="BO77" s="194"/>
      <c r="BP77" s="155">
        <f t="shared" ref="BP77" si="284">IF(BN77&gt;=3,"W",IF(ISBLANK(BN77),0,"L"))</f>
        <v>0</v>
      </c>
      <c r="BQ77" s="193"/>
      <c r="BR77" s="194"/>
      <c r="BS77" s="155">
        <f t="shared" ref="BS77" si="285">IF(BQ77&gt;=3,"W",IF(ISBLANK(BQ77),0,"L"))</f>
        <v>0</v>
      </c>
      <c r="BT77" s="142">
        <f t="shared" ref="BT77" si="286">COUNTIF(J77:BS77,"w")</f>
        <v>1</v>
      </c>
      <c r="BU77" s="142">
        <f t="shared" ref="BU77" si="287">COUNTIF(J77:BS77,"l")</f>
        <v>0</v>
      </c>
      <c r="BV77" s="142">
        <f t="shared" ref="BV77" si="288">H77+K77+N77+Q77+T77+W77+Z77+AC77+AF77+AI77+AL77+AO77+AR77+AU77+AX77+BA77+BD77+BG77+BK77+BN77+BQ77</f>
        <v>3</v>
      </c>
      <c r="BW77" s="142">
        <f t="shared" ref="BW77" si="289">I77+L77+O77+R77+U77+X77+AA77+AD77+AG77+AJ77+AM77+AP77+AS77+AV77+AY77+BB77+BE77+BH77+BL77+BO77+BR77</f>
        <v>2</v>
      </c>
      <c r="BX77" s="214">
        <f t="shared" ref="BX77" si="290">IF(BV77+BW77&gt;0,BV77/(BV77+BW77),IF(BV77+BW77=0,"0",0.5))</f>
        <v>0.6</v>
      </c>
      <c r="BY77" s="215">
        <f t="shared" ref="BY77" si="291">IF(BT77+BU77&gt;0,BT77/(BT77+BU77),IF(BT77+BU77=0,"0",0.5))</f>
        <v>1</v>
      </c>
    </row>
    <row r="78" spans="1:77" ht="18" customHeight="1">
      <c r="A78" s="195">
        <v>2</v>
      </c>
      <c r="B78" s="257" t="s">
        <v>244</v>
      </c>
      <c r="C78" s="248">
        <v>8</v>
      </c>
      <c r="D78" s="331">
        <v>3</v>
      </c>
      <c r="E78" s="355">
        <v>0</v>
      </c>
      <c r="F78" s="225">
        <v>-4</v>
      </c>
      <c r="G78" s="244"/>
      <c r="H78" s="186">
        <v>3</v>
      </c>
      <c r="I78" s="187">
        <v>0</v>
      </c>
      <c r="J78" s="155" t="str">
        <f>IF(H78&gt;=3,"W",IF(ISBLANK(H78),0,"L"))</f>
        <v>W</v>
      </c>
      <c r="K78" s="188">
        <v>3</v>
      </c>
      <c r="L78" s="187">
        <v>1</v>
      </c>
      <c r="M78" s="155" t="str">
        <f>IF(K78&gt;=3,"W",IF(ISBLANK(K78),0,"L"))</f>
        <v>W</v>
      </c>
      <c r="N78" s="302">
        <v>3</v>
      </c>
      <c r="O78" s="187">
        <v>1</v>
      </c>
      <c r="P78" s="155">
        <f>IF(N79&gt;=3,"W",IF(ISBLANK(N79),0,"L"))</f>
        <v>0</v>
      </c>
      <c r="Q78" s="188">
        <v>3</v>
      </c>
      <c r="R78" s="187">
        <v>0</v>
      </c>
      <c r="S78" s="155" t="str">
        <f>IF(Q78&gt;=3,"W",IF(ISBLANK(Q78),0,"L"))</f>
        <v>W</v>
      </c>
      <c r="T78" s="188">
        <v>3</v>
      </c>
      <c r="U78" s="187">
        <v>0</v>
      </c>
      <c r="V78" s="155" t="str">
        <f>IF(T78&gt;=3,"W",IF(ISBLANK(T78),0,"L"))</f>
        <v>W</v>
      </c>
      <c r="W78" s="188">
        <v>3</v>
      </c>
      <c r="X78" s="187">
        <v>0</v>
      </c>
      <c r="Y78" s="155" t="str">
        <f>IF(W78&gt;=3,"W",IF(ISBLANK(W78),0,"L"))</f>
        <v>W</v>
      </c>
      <c r="Z78" s="189">
        <v>3</v>
      </c>
      <c r="AA78" s="190">
        <v>1</v>
      </c>
      <c r="AB78" s="155" t="str">
        <f>IF(Z78&gt;=3,"W",IF(ISBLANK(Z78),0,"L"))</f>
        <v>W</v>
      </c>
      <c r="AC78" s="191">
        <v>3</v>
      </c>
      <c r="AD78" s="190">
        <v>0</v>
      </c>
      <c r="AE78" s="155" t="str">
        <f>IF(AC78&gt;=3,"W",IF(ISBLANK(AC78),0,"L"))</f>
        <v>W</v>
      </c>
      <c r="AF78" s="189">
        <v>3</v>
      </c>
      <c r="AG78" s="190">
        <v>0</v>
      </c>
      <c r="AH78" s="155" t="str">
        <f>IF(AF78&gt;=3,"W",IF(ISBLANK(AF78),0,"L"))</f>
        <v>W</v>
      </c>
      <c r="AI78" s="189">
        <v>3</v>
      </c>
      <c r="AJ78" s="190">
        <v>2</v>
      </c>
      <c r="AK78" s="155" t="str">
        <f t="shared" si="252"/>
        <v>W</v>
      </c>
      <c r="AL78" s="189">
        <v>3</v>
      </c>
      <c r="AM78" s="190">
        <v>1</v>
      </c>
      <c r="AN78" s="155" t="str">
        <f t="shared" si="253"/>
        <v>W</v>
      </c>
      <c r="AO78" s="189">
        <v>3</v>
      </c>
      <c r="AP78" s="190">
        <v>0</v>
      </c>
      <c r="AQ78" s="155" t="str">
        <f>IF(AO78&gt;=3,"W",IF(ISBLANK(AO78),0,"L"))</f>
        <v>W</v>
      </c>
      <c r="AR78" s="189">
        <v>3</v>
      </c>
      <c r="AS78" s="190">
        <v>0</v>
      </c>
      <c r="AT78" s="155" t="str">
        <f>IF(AR78&gt;=3,"W",IF(ISBLANK(AR78),0,"L"))</f>
        <v>W</v>
      </c>
      <c r="AU78" s="189"/>
      <c r="AV78" s="190"/>
      <c r="AW78" s="155">
        <f>IF(AU78&gt;=3,"W",IF(ISBLANK(AU78),0,"L"))</f>
        <v>0</v>
      </c>
      <c r="AX78" s="189">
        <v>3</v>
      </c>
      <c r="AY78" s="190">
        <v>0</v>
      </c>
      <c r="AZ78" s="155" t="str">
        <f>IF(AX78&gt;=3,"W",IF(ISBLANK(AX78),0,"L"))</f>
        <v>W</v>
      </c>
      <c r="BA78" s="188">
        <v>1</v>
      </c>
      <c r="BB78" s="187">
        <v>3</v>
      </c>
      <c r="BC78" s="155" t="str">
        <f>IF(BA78&gt;=3,"W",IF(ISBLANK(BA78),0,"L"))</f>
        <v>L</v>
      </c>
      <c r="BD78" s="189"/>
      <c r="BE78" s="190"/>
      <c r="BF78" s="155">
        <f>IF(BD78&gt;=3,"W",IF(ISBLANK(BD78),0,"L"))</f>
        <v>0</v>
      </c>
      <c r="BG78" s="189">
        <v>3</v>
      </c>
      <c r="BH78" s="190">
        <v>2</v>
      </c>
      <c r="BI78" s="155" t="str">
        <f>IF(BG78&gt;=3,"W",IF(ISBLANK(BG78),0,"L"))</f>
        <v>W</v>
      </c>
      <c r="BJ78" s="192"/>
      <c r="BK78" s="193">
        <v>3</v>
      </c>
      <c r="BL78" s="194">
        <v>1</v>
      </c>
      <c r="BM78" s="155" t="str">
        <f>IF(BK78&gt;=3,"W",IF(ISBLANK(BK78),0,"L"))</f>
        <v>W</v>
      </c>
      <c r="BN78" s="193">
        <v>3</v>
      </c>
      <c r="BO78" s="194">
        <v>1</v>
      </c>
      <c r="BP78" s="155" t="str">
        <f>IF(BN78&gt;=3,"W",IF(ISBLANK(BN78),0,"L"))</f>
        <v>W</v>
      </c>
      <c r="BQ78" s="193"/>
      <c r="BR78" s="194"/>
      <c r="BS78" s="155">
        <f>IF(BQ78&gt;=3,"W",IF(ISBLANK(BQ78),0,"L"))</f>
        <v>0</v>
      </c>
      <c r="BT78" s="142">
        <f t="shared" ref="BT78:BT85" si="292">COUNTIF(J78:BS78,"w")</f>
        <v>16</v>
      </c>
      <c r="BU78" s="142">
        <f t="shared" ref="BU78:BU85" si="293">COUNTIF(J78:BS78,"l")</f>
        <v>1</v>
      </c>
      <c r="BV78" s="142">
        <f t="shared" ref="BV78:BV85" si="294">H78+K78+N78+Q78+T78+W78+Z78+AC78+AF78+AI78+AL78+AO78+AR78+AU78+AX78+BA78+BD78+BG78+BK78+BN78+BQ78</f>
        <v>52</v>
      </c>
      <c r="BW78" s="142">
        <f t="shared" ref="BW78:BW85" si="295">I78+L78+O78+R78+U78+X78+AA78+AD78+AG78+AJ78+AM78+AP78+AS78+AV78+AY78+BB78+BE78+BH78+BL78+BO78+BR78</f>
        <v>13</v>
      </c>
      <c r="BX78" s="214">
        <f>IF(BV78+BW78&gt;0,BV78/(BV78+BW78),IF(BV78+BW78=0,"0",0.5))</f>
        <v>0.8</v>
      </c>
      <c r="BY78" s="215">
        <f>IF(BT78+BU78&gt;0,BT78/(BT78+BU78),IF(BT78+BU78=0,"0",0.5))</f>
        <v>0.94117647058823528</v>
      </c>
    </row>
    <row r="79" spans="1:77" ht="16.5" customHeight="1">
      <c r="A79" s="195">
        <v>1</v>
      </c>
      <c r="B79" s="253" t="s">
        <v>246</v>
      </c>
      <c r="C79" s="251">
        <v>-1</v>
      </c>
      <c r="D79" s="331">
        <v>0</v>
      </c>
      <c r="E79" s="242"/>
      <c r="F79" s="225">
        <v>1</v>
      </c>
      <c r="G79" s="244"/>
      <c r="H79" s="186">
        <v>0</v>
      </c>
      <c r="I79" s="187">
        <v>3</v>
      </c>
      <c r="J79" s="155" t="str">
        <f>IF(H79&gt;=3,"W",IF(ISBLANK(H79),0,"L"))</f>
        <v>L</v>
      </c>
      <c r="K79" s="188">
        <v>1</v>
      </c>
      <c r="L79" s="187">
        <v>3</v>
      </c>
      <c r="M79" s="155" t="str">
        <f>IF(K79&gt;=3,"W",IF(ISBLANK(K79),0,"L"))</f>
        <v>L</v>
      </c>
      <c r="N79" s="188"/>
      <c r="O79" s="187"/>
      <c r="P79" s="155">
        <f>IF(N79&gt;=3,"W",IF(ISBLANK(N79),0,"L"))</f>
        <v>0</v>
      </c>
      <c r="Q79" s="188">
        <v>3</v>
      </c>
      <c r="R79" s="187">
        <v>2</v>
      </c>
      <c r="S79" s="155" t="str">
        <f>IF(Q79&gt;=3,"W",IF(ISBLANK(Q79),0,"L"))</f>
        <v>W</v>
      </c>
      <c r="T79" s="188">
        <v>0</v>
      </c>
      <c r="U79" s="187">
        <v>3</v>
      </c>
      <c r="V79" s="155" t="str">
        <f>IF(T79&gt;=3,"W",IF(ISBLANK(T79),0,"L"))</f>
        <v>L</v>
      </c>
      <c r="W79" s="188"/>
      <c r="X79" s="187"/>
      <c r="Y79" s="155">
        <f>IF(W79&gt;=3,"W",IF(ISBLANK(W79),0,"L"))</f>
        <v>0</v>
      </c>
      <c r="Z79" s="189">
        <v>2</v>
      </c>
      <c r="AA79" s="190">
        <v>3</v>
      </c>
      <c r="AB79" s="155" t="str">
        <f>IF(Z79&gt;=3,"W",IF(ISBLANK(Z79),0,"L"))</f>
        <v>L</v>
      </c>
      <c r="AC79" s="191"/>
      <c r="AD79" s="190"/>
      <c r="AE79" s="155">
        <f>IF(AC79&gt;=3,"W",IF(ISBLANK(AC79),0,"L"))</f>
        <v>0</v>
      </c>
      <c r="AF79" s="189"/>
      <c r="AG79" s="190"/>
      <c r="AH79" s="155">
        <f>IF(AF79&gt;=3,"W",IF(ISBLANK(AF79),0,"L"))</f>
        <v>0</v>
      </c>
      <c r="AI79" s="189"/>
      <c r="AJ79" s="190"/>
      <c r="AK79" s="155">
        <f t="shared" si="252"/>
        <v>0</v>
      </c>
      <c r="AL79" s="189">
        <v>3</v>
      </c>
      <c r="AM79" s="190">
        <v>1</v>
      </c>
      <c r="AN79" s="155" t="str">
        <f t="shared" si="253"/>
        <v>W</v>
      </c>
      <c r="AO79" s="189">
        <v>0</v>
      </c>
      <c r="AP79" s="190">
        <v>3</v>
      </c>
      <c r="AQ79" s="155" t="str">
        <f>IF(AO79&gt;=3,"W",IF(ISBLANK(AO79),0,"L"))</f>
        <v>L</v>
      </c>
      <c r="AR79" s="189">
        <v>1</v>
      </c>
      <c r="AS79" s="190">
        <v>3</v>
      </c>
      <c r="AT79" s="155" t="str">
        <f>IF(AR79&gt;=3,"W",IF(ISBLANK(AR79),0,"L"))</f>
        <v>L</v>
      </c>
      <c r="AU79" s="189">
        <v>0</v>
      </c>
      <c r="AV79" s="190">
        <v>3</v>
      </c>
      <c r="AW79" s="155" t="str">
        <f>IF(AU79&gt;=3,"W",IF(ISBLANK(AU79),0,"L"))</f>
        <v>L</v>
      </c>
      <c r="AX79" s="189"/>
      <c r="AY79" s="190"/>
      <c r="AZ79" s="155">
        <f>IF(AX79&gt;=3,"W",IF(ISBLANK(AX79),0,"L"))</f>
        <v>0</v>
      </c>
      <c r="BA79" s="188">
        <v>0</v>
      </c>
      <c r="BB79" s="187">
        <v>3</v>
      </c>
      <c r="BC79" s="155" t="str">
        <f>IF(BA79&gt;=3,"W",IF(ISBLANK(BA79),0,"L"))</f>
        <v>L</v>
      </c>
      <c r="BD79" s="189">
        <v>3</v>
      </c>
      <c r="BE79" s="190">
        <v>0</v>
      </c>
      <c r="BF79" s="155" t="str">
        <f>IF(BD79&gt;=3,"W",IF(ISBLANK(BD79),0,"L"))</f>
        <v>W</v>
      </c>
      <c r="BG79" s="189"/>
      <c r="BH79" s="190"/>
      <c r="BI79" s="155">
        <f>IF(BG79&gt;=3,"W",IF(ISBLANK(BG79),0,"L"))</f>
        <v>0</v>
      </c>
      <c r="BJ79" s="352"/>
      <c r="BK79" s="193"/>
      <c r="BL79" s="194"/>
      <c r="BM79" s="155">
        <f>IF(BK79&gt;=3,"W",IF(ISBLANK(BK79),0,"L"))</f>
        <v>0</v>
      </c>
      <c r="BN79" s="193"/>
      <c r="BO79" s="194"/>
      <c r="BP79" s="155">
        <f>IF(BN79&gt;=3,"W",IF(ISBLANK(BN79),0,"L"))</f>
        <v>0</v>
      </c>
      <c r="BQ79" s="193"/>
      <c r="BR79" s="194"/>
      <c r="BS79" s="155">
        <f>IF(BQ79&gt;=3,"W",IF(ISBLANK(BQ79),0,"L"))</f>
        <v>0</v>
      </c>
      <c r="BT79" s="142">
        <f t="shared" si="292"/>
        <v>3</v>
      </c>
      <c r="BU79" s="142">
        <f t="shared" si="293"/>
        <v>8</v>
      </c>
      <c r="BV79" s="142">
        <f t="shared" si="294"/>
        <v>13</v>
      </c>
      <c r="BW79" s="142">
        <f t="shared" si="295"/>
        <v>27</v>
      </c>
      <c r="BX79" s="214">
        <f>IF(BV79+BW79&gt;0,BV79/(BV79+BW79),IF(BV79+BW79=0,"0",0.5))</f>
        <v>0.32500000000000001</v>
      </c>
      <c r="BY79" s="215">
        <f>IF(BT79+BU79&gt;0,BT79/(BT79+BU79),IF(BT79+BU79=0,"0",0.5))</f>
        <v>0.27272727272727271</v>
      </c>
    </row>
    <row r="80" spans="1:77" ht="18" customHeight="1">
      <c r="A80" s="184">
        <v>5</v>
      </c>
      <c r="B80" s="362" t="s">
        <v>253</v>
      </c>
      <c r="C80" s="348">
        <v>4</v>
      </c>
      <c r="D80" s="209"/>
      <c r="E80" s="240"/>
      <c r="F80" s="226"/>
      <c r="G80" s="227"/>
      <c r="H80" s="186"/>
      <c r="I80" s="187"/>
      <c r="J80" s="155">
        <f t="shared" ref="J80" si="296">IF(H80&gt;=3,"W",IF(ISBLANK(H80),0,"L"))</f>
        <v>0</v>
      </c>
      <c r="K80" s="188"/>
      <c r="L80" s="187"/>
      <c r="M80" s="155">
        <f t="shared" ref="M80" si="297">IF(K80&gt;=3,"W",IF(ISBLANK(K80),0,"L"))</f>
        <v>0</v>
      </c>
      <c r="N80" s="188"/>
      <c r="O80" s="187"/>
      <c r="P80" s="155">
        <f>IF(N80&gt;=3,"W",IF(ISBLANK(N80),0,"L"))</f>
        <v>0</v>
      </c>
      <c r="Q80" s="188"/>
      <c r="R80" s="187"/>
      <c r="S80" s="155">
        <f t="shared" ref="S80" si="298">IF(Q80&gt;=3,"W",IF(ISBLANK(Q80),0,"L"))</f>
        <v>0</v>
      </c>
      <c r="T80" s="188"/>
      <c r="U80" s="187"/>
      <c r="V80" s="155">
        <f t="shared" ref="V80" si="299">IF(T80&gt;=3,"W",IF(ISBLANK(T80),0,"L"))</f>
        <v>0</v>
      </c>
      <c r="W80" s="188"/>
      <c r="X80" s="187"/>
      <c r="Y80" s="155">
        <f t="shared" ref="Y80" si="300">IF(W80&gt;=3,"W",IF(ISBLANK(W80),0,"L"))</f>
        <v>0</v>
      </c>
      <c r="Z80" s="189"/>
      <c r="AA80" s="190"/>
      <c r="AB80" s="155">
        <f t="shared" ref="AB80" si="301">IF(Z80&gt;=3,"W",IF(ISBLANK(Z80),0,"L"))</f>
        <v>0</v>
      </c>
      <c r="AC80" s="191"/>
      <c r="AD80" s="190"/>
      <c r="AE80" s="155">
        <f t="shared" ref="AE80" si="302">IF(AC80&gt;=3,"W",IF(ISBLANK(AC80),0,"L"))</f>
        <v>0</v>
      </c>
      <c r="AF80" s="189"/>
      <c r="AG80" s="190"/>
      <c r="AH80" s="155">
        <f t="shared" ref="AH80" si="303">IF(AF80&gt;=3,"W",IF(ISBLANK(AF80),0,"L"))</f>
        <v>0</v>
      </c>
      <c r="AI80" s="189"/>
      <c r="AJ80" s="190"/>
      <c r="AK80" s="155">
        <f t="shared" ref="AK80" si="304">IF(AI80&gt;=3,"W",IF(ISBLANK(AI80),0,"L"))</f>
        <v>0</v>
      </c>
      <c r="AL80" s="189"/>
      <c r="AM80" s="190"/>
      <c r="AN80" s="155">
        <f t="shared" ref="AN80" si="305">IF(AL80&gt;=3,"W",IF(ISBLANK(AL80),0,"L"))</f>
        <v>0</v>
      </c>
      <c r="AO80" s="189"/>
      <c r="AP80" s="190"/>
      <c r="AQ80" s="155">
        <f t="shared" ref="AQ80" si="306">IF(AO80&gt;=3,"W",IF(ISBLANK(AO80),0,"L"))</f>
        <v>0</v>
      </c>
      <c r="AR80" s="189"/>
      <c r="AS80" s="190"/>
      <c r="AT80" s="155">
        <f t="shared" ref="AT80" si="307">IF(AR80&gt;=3,"W",IF(ISBLANK(AR80),0,"L"))</f>
        <v>0</v>
      </c>
      <c r="AU80" s="189"/>
      <c r="AV80" s="190"/>
      <c r="AW80" s="155">
        <f t="shared" ref="AW80" si="308">IF(AU80&gt;=3,"W",IF(ISBLANK(AU80),0,"L"))</f>
        <v>0</v>
      </c>
      <c r="AX80" s="189"/>
      <c r="AY80" s="190"/>
      <c r="AZ80" s="155">
        <f t="shared" ref="AZ80" si="309">IF(AX80&gt;=3,"W",IF(ISBLANK(AX80),0,"L"))</f>
        <v>0</v>
      </c>
      <c r="BA80" s="188"/>
      <c r="BB80" s="187"/>
      <c r="BC80" s="155">
        <f t="shared" ref="BC80" si="310">IF(BA80&gt;=3,"W",IF(ISBLANK(BA80),0,"L"))</f>
        <v>0</v>
      </c>
      <c r="BD80" s="189">
        <v>3</v>
      </c>
      <c r="BE80" s="190">
        <v>1</v>
      </c>
      <c r="BF80" s="155" t="str">
        <f t="shared" ref="BF80" si="311">IF(BD80&gt;=3,"W",IF(ISBLANK(BD80),0,"L"))</f>
        <v>W</v>
      </c>
      <c r="BG80" s="189"/>
      <c r="BH80" s="190"/>
      <c r="BI80" s="155">
        <f t="shared" ref="BI80" si="312">IF(BG80&gt;=3,"W",IF(ISBLANK(BG80),0,"L"))</f>
        <v>0</v>
      </c>
      <c r="BJ80" s="370"/>
      <c r="BK80" s="193"/>
      <c r="BL80" s="194"/>
      <c r="BM80" s="155">
        <f t="shared" ref="BM80" si="313">IF(BK80&gt;=3,"W",IF(ISBLANK(BK80),0,"L"))</f>
        <v>0</v>
      </c>
      <c r="BN80" s="193"/>
      <c r="BO80" s="194"/>
      <c r="BP80" s="155">
        <f t="shared" ref="BP80" si="314">IF(BN80&gt;=3,"W",IF(ISBLANK(BN80),0,"L"))</f>
        <v>0</v>
      </c>
      <c r="BQ80" s="193"/>
      <c r="BR80" s="194"/>
      <c r="BS80" s="155">
        <f t="shared" ref="BS80" si="315">IF(BQ80&gt;=3,"W",IF(ISBLANK(BQ80),0,"L"))</f>
        <v>0</v>
      </c>
      <c r="BT80" s="142">
        <f t="shared" ref="BT80" si="316">COUNTIF(J80:BS80,"w")</f>
        <v>1</v>
      </c>
      <c r="BU80" s="142">
        <f t="shared" ref="BU80" si="317">COUNTIF(J80:BS80,"l")</f>
        <v>0</v>
      </c>
      <c r="BV80" s="142">
        <f t="shared" ref="BV80" si="318">H80+K80+N80+Q80+T80+W80+Z80+AC80+AF80+AI80+AL80+AO80+AR80+AU80+AX80+BA80+BD80+BG80+BK80+BN80+BQ80</f>
        <v>3</v>
      </c>
      <c r="BW80" s="142">
        <f t="shared" ref="BW80" si="319">I80+L80+O80+R80+U80+X80+AA80+AD80+AG80+AJ80+AM80+AP80+AS80+AV80+AY80+BB80+BE80+BH80+BL80+BO80+BR80</f>
        <v>1</v>
      </c>
      <c r="BX80" s="214">
        <f t="shared" ref="BX80" si="320">IF(BV80+BW80&gt;0,BV80/(BV80+BW80),IF(BV80+BW80=0,"0",0.5))</f>
        <v>0.75</v>
      </c>
      <c r="BY80" s="215">
        <f t="shared" ref="BY80" si="321">IF(BT80+BU80&gt;0,BT80/(BT80+BU80),IF(BT80+BU80=0,"0",0.5))</f>
        <v>1</v>
      </c>
    </row>
    <row r="81" spans="1:77" ht="18.75" customHeight="1">
      <c r="A81" s="230">
        <v>3</v>
      </c>
      <c r="B81" s="247" t="s">
        <v>160</v>
      </c>
      <c r="C81" s="126">
        <v>7</v>
      </c>
      <c r="D81" s="209"/>
      <c r="E81" s="353">
        <v>8</v>
      </c>
      <c r="F81" s="209"/>
      <c r="G81" s="227"/>
      <c r="H81" s="186"/>
      <c r="I81" s="187"/>
      <c r="J81" s="155">
        <f t="shared" si="244"/>
        <v>0</v>
      </c>
      <c r="K81" s="188">
        <v>1</v>
      </c>
      <c r="L81" s="187">
        <v>3</v>
      </c>
      <c r="M81" s="155" t="str">
        <f t="shared" si="245"/>
        <v>L</v>
      </c>
      <c r="N81" s="188">
        <v>3</v>
      </c>
      <c r="O81" s="187">
        <v>2</v>
      </c>
      <c r="P81" s="155">
        <f>IF(N79&gt;=3,"W",IF(ISBLANK(N79),0,"L"))</f>
        <v>0</v>
      </c>
      <c r="Q81" s="188">
        <v>3</v>
      </c>
      <c r="R81" s="187">
        <v>0</v>
      </c>
      <c r="S81" s="155" t="str">
        <f t="shared" si="246"/>
        <v>W</v>
      </c>
      <c r="T81" s="188">
        <v>0</v>
      </c>
      <c r="U81" s="187">
        <v>3</v>
      </c>
      <c r="V81" s="155" t="str">
        <f t="shared" si="247"/>
        <v>L</v>
      </c>
      <c r="W81" s="188">
        <v>1</v>
      </c>
      <c r="X81" s="187">
        <v>3</v>
      </c>
      <c r="Y81" s="155" t="str">
        <f t="shared" si="248"/>
        <v>L</v>
      </c>
      <c r="Z81" s="189">
        <v>1</v>
      </c>
      <c r="AA81" s="190">
        <v>3</v>
      </c>
      <c r="AB81" s="155" t="str">
        <f t="shared" si="249"/>
        <v>L</v>
      </c>
      <c r="AC81" s="191">
        <v>1</v>
      </c>
      <c r="AD81" s="190">
        <v>3</v>
      </c>
      <c r="AE81" s="155" t="str">
        <f t="shared" si="250"/>
        <v>L</v>
      </c>
      <c r="AF81" s="189">
        <v>3</v>
      </c>
      <c r="AG81" s="190">
        <v>0</v>
      </c>
      <c r="AH81" s="155" t="str">
        <f t="shared" si="251"/>
        <v>W</v>
      </c>
      <c r="AI81" s="189">
        <v>1</v>
      </c>
      <c r="AJ81" s="190">
        <v>3</v>
      </c>
      <c r="AK81" s="155" t="str">
        <f t="shared" si="252"/>
        <v>L</v>
      </c>
      <c r="AL81" s="189"/>
      <c r="AM81" s="190"/>
      <c r="AN81" s="155">
        <f t="shared" si="253"/>
        <v>0</v>
      </c>
      <c r="AO81" s="189">
        <v>3</v>
      </c>
      <c r="AP81" s="190">
        <v>0</v>
      </c>
      <c r="AQ81" s="155" t="str">
        <f t="shared" si="254"/>
        <v>W</v>
      </c>
      <c r="AR81" s="189">
        <v>2</v>
      </c>
      <c r="AS81" s="190">
        <v>3</v>
      </c>
      <c r="AT81" s="155" t="str">
        <f t="shared" si="255"/>
        <v>L</v>
      </c>
      <c r="AU81" s="189">
        <v>3</v>
      </c>
      <c r="AV81" s="190">
        <v>2</v>
      </c>
      <c r="AW81" s="155" t="str">
        <f t="shared" si="256"/>
        <v>W</v>
      </c>
      <c r="AX81" s="189">
        <v>0</v>
      </c>
      <c r="AY81" s="190">
        <v>3</v>
      </c>
      <c r="AZ81" s="155" t="str">
        <f t="shared" si="257"/>
        <v>L</v>
      </c>
      <c r="BA81" s="188"/>
      <c r="BB81" s="187"/>
      <c r="BC81" s="155">
        <f t="shared" si="258"/>
        <v>0</v>
      </c>
      <c r="BD81" s="189">
        <v>3</v>
      </c>
      <c r="BE81" s="190">
        <v>0</v>
      </c>
      <c r="BF81" s="155" t="str">
        <f t="shared" si="259"/>
        <v>W</v>
      </c>
      <c r="BG81" s="189">
        <v>3</v>
      </c>
      <c r="BH81" s="190">
        <v>0</v>
      </c>
      <c r="BI81" s="155" t="str">
        <f t="shared" si="260"/>
        <v>W</v>
      </c>
      <c r="BJ81" s="192"/>
      <c r="BK81" s="193">
        <v>3</v>
      </c>
      <c r="BL81" s="194">
        <v>1</v>
      </c>
      <c r="BM81" s="155" t="str">
        <f t="shared" si="261"/>
        <v>W</v>
      </c>
      <c r="BN81" s="193">
        <v>0</v>
      </c>
      <c r="BO81" s="194">
        <v>3</v>
      </c>
      <c r="BP81" s="155" t="str">
        <f t="shared" si="262"/>
        <v>L</v>
      </c>
      <c r="BQ81" s="193"/>
      <c r="BR81" s="194"/>
      <c r="BS81" s="155">
        <f t="shared" si="263"/>
        <v>0</v>
      </c>
      <c r="BT81" s="142">
        <f t="shared" si="292"/>
        <v>7</v>
      </c>
      <c r="BU81" s="142">
        <f t="shared" si="293"/>
        <v>9</v>
      </c>
      <c r="BV81" s="142">
        <f t="shared" si="294"/>
        <v>31</v>
      </c>
      <c r="BW81" s="142">
        <f t="shared" si="295"/>
        <v>32</v>
      </c>
      <c r="BX81" s="214">
        <f t="shared" si="264"/>
        <v>0.49206349206349204</v>
      </c>
      <c r="BY81" s="215">
        <f t="shared" si="265"/>
        <v>0.4375</v>
      </c>
    </row>
    <row r="82" spans="1:77">
      <c r="A82" s="184">
        <v>4</v>
      </c>
      <c r="B82" s="247" t="s">
        <v>122</v>
      </c>
      <c r="C82" s="126">
        <v>11</v>
      </c>
      <c r="D82" s="209"/>
      <c r="E82" s="240"/>
      <c r="F82" s="209"/>
      <c r="G82" s="227"/>
      <c r="H82" s="186">
        <v>3</v>
      </c>
      <c r="I82" s="187">
        <v>0</v>
      </c>
      <c r="J82" s="155" t="str">
        <f t="shared" si="244"/>
        <v>W</v>
      </c>
      <c r="K82" s="188"/>
      <c r="L82" s="187"/>
      <c r="M82" s="155">
        <f t="shared" si="245"/>
        <v>0</v>
      </c>
      <c r="N82" s="188">
        <v>1</v>
      </c>
      <c r="O82" s="187">
        <v>2</v>
      </c>
      <c r="P82" s="155" t="str">
        <f>IF(N82&gt;=3,"W",IF(ISBLANK(N82),0,"L"))</f>
        <v>L</v>
      </c>
      <c r="Q82" s="188"/>
      <c r="R82" s="187"/>
      <c r="S82" s="155">
        <f t="shared" si="246"/>
        <v>0</v>
      </c>
      <c r="T82" s="188"/>
      <c r="U82" s="187"/>
      <c r="V82" s="155">
        <f t="shared" si="247"/>
        <v>0</v>
      </c>
      <c r="W82" s="188">
        <v>2</v>
      </c>
      <c r="X82" s="187">
        <v>3</v>
      </c>
      <c r="Y82" s="155" t="str">
        <f t="shared" si="248"/>
        <v>L</v>
      </c>
      <c r="Z82" s="189"/>
      <c r="AA82" s="190"/>
      <c r="AB82" s="155">
        <f t="shared" si="249"/>
        <v>0</v>
      </c>
      <c r="AC82" s="191"/>
      <c r="AD82" s="190"/>
      <c r="AE82" s="155">
        <f t="shared" si="250"/>
        <v>0</v>
      </c>
      <c r="AF82" s="189"/>
      <c r="AG82" s="190"/>
      <c r="AH82" s="155">
        <f t="shared" si="251"/>
        <v>0</v>
      </c>
      <c r="AI82" s="189"/>
      <c r="AJ82" s="190"/>
      <c r="AK82" s="155">
        <f t="shared" si="252"/>
        <v>0</v>
      </c>
      <c r="AL82" s="189"/>
      <c r="AM82" s="190"/>
      <c r="AN82" s="155">
        <f t="shared" si="253"/>
        <v>0</v>
      </c>
      <c r="AO82" s="189"/>
      <c r="AP82" s="190"/>
      <c r="AQ82" s="155">
        <f t="shared" si="254"/>
        <v>0</v>
      </c>
      <c r="AR82" s="189"/>
      <c r="AS82" s="190"/>
      <c r="AT82" s="155">
        <f t="shared" si="255"/>
        <v>0</v>
      </c>
      <c r="AU82" s="189"/>
      <c r="AV82" s="190"/>
      <c r="AW82" s="155">
        <f t="shared" si="256"/>
        <v>0</v>
      </c>
      <c r="AX82" s="189">
        <v>1</v>
      </c>
      <c r="AY82" s="190">
        <v>3</v>
      </c>
      <c r="AZ82" s="155" t="str">
        <f t="shared" si="257"/>
        <v>L</v>
      </c>
      <c r="BA82" s="188">
        <v>0</v>
      </c>
      <c r="BB82" s="187">
        <v>3</v>
      </c>
      <c r="BC82" s="155" t="str">
        <f t="shared" si="258"/>
        <v>L</v>
      </c>
      <c r="BD82" s="189"/>
      <c r="BE82" s="190"/>
      <c r="BF82" s="155">
        <f t="shared" si="259"/>
        <v>0</v>
      </c>
      <c r="BG82" s="189">
        <v>0</v>
      </c>
      <c r="BH82" s="190">
        <v>3</v>
      </c>
      <c r="BI82" s="155" t="str">
        <f t="shared" si="260"/>
        <v>L</v>
      </c>
      <c r="BJ82" s="346"/>
      <c r="BK82" s="193">
        <v>0</v>
      </c>
      <c r="BL82" s="194">
        <v>3</v>
      </c>
      <c r="BM82" s="155" t="str">
        <f t="shared" si="261"/>
        <v>L</v>
      </c>
      <c r="BN82" s="193">
        <v>0</v>
      </c>
      <c r="BO82" s="194">
        <v>3</v>
      </c>
      <c r="BP82" s="155" t="str">
        <f t="shared" si="262"/>
        <v>L</v>
      </c>
      <c r="BQ82" s="193"/>
      <c r="BR82" s="194"/>
      <c r="BS82" s="155">
        <f t="shared" si="263"/>
        <v>0</v>
      </c>
      <c r="BT82" s="142">
        <f t="shared" si="292"/>
        <v>1</v>
      </c>
      <c r="BU82" s="142">
        <f t="shared" si="293"/>
        <v>7</v>
      </c>
      <c r="BV82" s="142">
        <f t="shared" si="294"/>
        <v>7</v>
      </c>
      <c r="BW82" s="142">
        <f t="shared" si="295"/>
        <v>20</v>
      </c>
      <c r="BX82" s="214">
        <f t="shared" si="264"/>
        <v>0.25925925925925924</v>
      </c>
      <c r="BY82" s="215">
        <f t="shared" si="265"/>
        <v>0.125</v>
      </c>
    </row>
    <row r="83" spans="1:77" ht="18.75">
      <c r="A83" s="184"/>
      <c r="B83" s="344" t="s">
        <v>214</v>
      </c>
      <c r="C83" s="212">
        <v>13</v>
      </c>
      <c r="D83" s="226"/>
      <c r="E83" s="209"/>
      <c r="F83" s="209"/>
      <c r="G83" s="227"/>
      <c r="H83" s="186"/>
      <c r="I83" s="187"/>
      <c r="J83" s="155">
        <f t="shared" si="244"/>
        <v>0</v>
      </c>
      <c r="K83" s="188"/>
      <c r="L83" s="187"/>
      <c r="M83" s="155">
        <f t="shared" si="245"/>
        <v>0</v>
      </c>
      <c r="N83" s="188"/>
      <c r="O83" s="187"/>
      <c r="P83" s="155">
        <f>IF(N83&gt;=3,"W",IF(ISBLANK(N83),0,"L"))</f>
        <v>0</v>
      </c>
      <c r="Q83" s="188"/>
      <c r="R83" s="187"/>
      <c r="S83" s="155">
        <f t="shared" si="246"/>
        <v>0</v>
      </c>
      <c r="T83" s="188"/>
      <c r="U83" s="187"/>
      <c r="V83" s="155">
        <f t="shared" si="247"/>
        <v>0</v>
      </c>
      <c r="W83" s="188"/>
      <c r="X83" s="187"/>
      <c r="Y83" s="155">
        <f t="shared" si="248"/>
        <v>0</v>
      </c>
      <c r="Z83" s="189"/>
      <c r="AA83" s="190"/>
      <c r="AB83" s="155">
        <f t="shared" si="249"/>
        <v>0</v>
      </c>
      <c r="AC83" s="191">
        <v>3</v>
      </c>
      <c r="AD83" s="190">
        <v>2</v>
      </c>
      <c r="AE83" s="155" t="str">
        <f t="shared" si="250"/>
        <v>W</v>
      </c>
      <c r="AF83" s="189"/>
      <c r="AG83" s="190"/>
      <c r="AH83" s="155">
        <f t="shared" si="251"/>
        <v>0</v>
      </c>
      <c r="AI83" s="189"/>
      <c r="AJ83" s="190"/>
      <c r="AK83" s="155">
        <f t="shared" si="252"/>
        <v>0</v>
      </c>
      <c r="AL83" s="189"/>
      <c r="AM83" s="190"/>
      <c r="AN83" s="155">
        <f t="shared" si="253"/>
        <v>0</v>
      </c>
      <c r="AO83" s="189"/>
      <c r="AP83" s="190"/>
      <c r="AQ83" s="155">
        <f t="shared" si="254"/>
        <v>0</v>
      </c>
      <c r="AR83" s="189"/>
      <c r="AS83" s="190"/>
      <c r="AT83" s="155">
        <f t="shared" si="255"/>
        <v>0</v>
      </c>
      <c r="AU83" s="189"/>
      <c r="AV83" s="190"/>
      <c r="AW83" s="155">
        <f t="shared" si="256"/>
        <v>0</v>
      </c>
      <c r="AX83" s="189"/>
      <c r="AY83" s="190"/>
      <c r="AZ83" s="155">
        <f t="shared" si="257"/>
        <v>0</v>
      </c>
      <c r="BA83" s="188"/>
      <c r="BB83" s="187"/>
      <c r="BC83" s="155">
        <f t="shared" si="258"/>
        <v>0</v>
      </c>
      <c r="BD83" s="189"/>
      <c r="BE83" s="190"/>
      <c r="BF83" s="155">
        <f t="shared" si="259"/>
        <v>0</v>
      </c>
      <c r="BG83" s="189"/>
      <c r="BH83" s="190"/>
      <c r="BI83" s="155">
        <f t="shared" si="260"/>
        <v>0</v>
      </c>
      <c r="BJ83" s="192"/>
      <c r="BK83" s="193"/>
      <c r="BL83" s="194"/>
      <c r="BM83" s="155">
        <f t="shared" si="261"/>
        <v>0</v>
      </c>
      <c r="BN83" s="193"/>
      <c r="BO83" s="194"/>
      <c r="BP83" s="155">
        <f t="shared" si="262"/>
        <v>0</v>
      </c>
      <c r="BQ83" s="193"/>
      <c r="BR83" s="194"/>
      <c r="BS83" s="155">
        <f t="shared" si="263"/>
        <v>0</v>
      </c>
      <c r="BT83" s="142">
        <f t="shared" si="292"/>
        <v>1</v>
      </c>
      <c r="BU83" s="142">
        <f t="shared" si="293"/>
        <v>0</v>
      </c>
      <c r="BV83" s="142">
        <f t="shared" si="294"/>
        <v>3</v>
      </c>
      <c r="BW83" s="142">
        <f t="shared" si="295"/>
        <v>2</v>
      </c>
      <c r="BX83" s="214">
        <f t="shared" si="264"/>
        <v>0.6</v>
      </c>
      <c r="BY83" s="215">
        <f t="shared" si="265"/>
        <v>1</v>
      </c>
    </row>
    <row r="84" spans="1:77" ht="18.75" customHeight="1">
      <c r="A84" s="230">
        <v>7</v>
      </c>
      <c r="B84" s="369" t="s">
        <v>245</v>
      </c>
      <c r="C84" s="234">
        <v>13</v>
      </c>
      <c r="D84" s="209"/>
      <c r="E84" s="208"/>
      <c r="F84" s="208">
        <v>17</v>
      </c>
      <c r="G84" s="196"/>
      <c r="H84" s="186"/>
      <c r="I84" s="187"/>
      <c r="J84" s="155">
        <f t="shared" si="244"/>
        <v>0</v>
      </c>
      <c r="K84" s="188"/>
      <c r="L84" s="187"/>
      <c r="M84" s="155">
        <f t="shared" si="245"/>
        <v>0</v>
      </c>
      <c r="N84" s="188"/>
      <c r="O84" s="187"/>
      <c r="P84" s="155">
        <f>IF(N84&gt;=3,"W",IF(ISBLANK(N84),0,"L"))</f>
        <v>0</v>
      </c>
      <c r="Q84" s="188"/>
      <c r="R84" s="187"/>
      <c r="S84" s="155">
        <f t="shared" si="246"/>
        <v>0</v>
      </c>
      <c r="T84" s="188"/>
      <c r="U84" s="187"/>
      <c r="V84" s="155">
        <f t="shared" si="247"/>
        <v>0</v>
      </c>
      <c r="W84" s="188"/>
      <c r="X84" s="187"/>
      <c r="Y84" s="155">
        <f t="shared" si="248"/>
        <v>0</v>
      </c>
      <c r="Z84" s="189"/>
      <c r="AA84" s="190"/>
      <c r="AB84" s="155">
        <f t="shared" si="249"/>
        <v>0</v>
      </c>
      <c r="AC84" s="191"/>
      <c r="AD84" s="190"/>
      <c r="AE84" s="155">
        <f t="shared" si="250"/>
        <v>0</v>
      </c>
      <c r="AF84" s="189">
        <v>0</v>
      </c>
      <c r="AG84" s="190">
        <v>3</v>
      </c>
      <c r="AH84" s="155" t="str">
        <f t="shared" si="251"/>
        <v>L</v>
      </c>
      <c r="AI84" s="189"/>
      <c r="AJ84" s="190"/>
      <c r="AK84" s="155">
        <f t="shared" si="252"/>
        <v>0</v>
      </c>
      <c r="AL84" s="189">
        <v>0</v>
      </c>
      <c r="AM84" s="190">
        <v>3</v>
      </c>
      <c r="AN84" s="155" t="str">
        <f t="shared" si="253"/>
        <v>L</v>
      </c>
      <c r="AO84" s="189"/>
      <c r="AP84" s="190"/>
      <c r="AQ84" s="155">
        <f t="shared" si="254"/>
        <v>0</v>
      </c>
      <c r="AR84" s="189"/>
      <c r="AS84" s="190"/>
      <c r="AT84" s="155">
        <f t="shared" si="255"/>
        <v>0</v>
      </c>
      <c r="AU84" s="189"/>
      <c r="AV84" s="190"/>
      <c r="AW84" s="155">
        <f t="shared" si="256"/>
        <v>0</v>
      </c>
      <c r="AX84" s="189"/>
      <c r="AY84" s="190"/>
      <c r="AZ84" s="155">
        <f t="shared" si="257"/>
        <v>0</v>
      </c>
      <c r="BA84" s="188"/>
      <c r="BB84" s="187"/>
      <c r="BC84" s="155">
        <f t="shared" si="258"/>
        <v>0</v>
      </c>
      <c r="BD84" s="189"/>
      <c r="BE84" s="190"/>
      <c r="BF84" s="155">
        <f t="shared" si="259"/>
        <v>0</v>
      </c>
      <c r="BG84" s="189"/>
      <c r="BH84" s="190"/>
      <c r="BI84" s="155">
        <f t="shared" si="260"/>
        <v>0</v>
      </c>
      <c r="BJ84" s="192"/>
      <c r="BK84" s="193"/>
      <c r="BL84" s="194"/>
      <c r="BM84" s="155">
        <f t="shared" si="261"/>
        <v>0</v>
      </c>
      <c r="BN84" s="193"/>
      <c r="BO84" s="194"/>
      <c r="BP84" s="155">
        <f t="shared" si="262"/>
        <v>0</v>
      </c>
      <c r="BQ84" s="193"/>
      <c r="BR84" s="194"/>
      <c r="BS84" s="155">
        <f t="shared" si="263"/>
        <v>0</v>
      </c>
      <c r="BT84" s="142">
        <f t="shared" si="292"/>
        <v>0</v>
      </c>
      <c r="BU84" s="142">
        <f t="shared" si="293"/>
        <v>2</v>
      </c>
      <c r="BV84" s="142">
        <f t="shared" si="294"/>
        <v>0</v>
      </c>
      <c r="BW84" s="142">
        <f t="shared" si="295"/>
        <v>6</v>
      </c>
      <c r="BX84" s="214">
        <f t="shared" si="264"/>
        <v>0</v>
      </c>
      <c r="BY84" s="215">
        <f t="shared" si="265"/>
        <v>0</v>
      </c>
    </row>
    <row r="85" spans="1:77" ht="18" customHeight="1">
      <c r="A85" s="184">
        <v>5</v>
      </c>
      <c r="B85" s="250" t="s">
        <v>161</v>
      </c>
      <c r="C85" s="348">
        <v>26</v>
      </c>
      <c r="D85" s="209"/>
      <c r="E85" s="240"/>
      <c r="F85" s="226"/>
      <c r="G85" s="227"/>
      <c r="H85" s="186"/>
      <c r="I85" s="187"/>
      <c r="J85" s="155">
        <f t="shared" si="244"/>
        <v>0</v>
      </c>
      <c r="K85" s="188"/>
      <c r="L85" s="187"/>
      <c r="M85" s="155">
        <f t="shared" si="245"/>
        <v>0</v>
      </c>
      <c r="N85" s="188"/>
      <c r="O85" s="187"/>
      <c r="P85" s="155">
        <f>IF(N85&gt;=3,"W",IF(ISBLANK(N85),0,"L"))</f>
        <v>0</v>
      </c>
      <c r="Q85" s="188"/>
      <c r="R85" s="187"/>
      <c r="S85" s="155">
        <f t="shared" si="246"/>
        <v>0</v>
      </c>
      <c r="T85" s="188"/>
      <c r="U85" s="187"/>
      <c r="V85" s="155">
        <f t="shared" si="247"/>
        <v>0</v>
      </c>
      <c r="W85" s="188"/>
      <c r="X85" s="187"/>
      <c r="Y85" s="155">
        <f t="shared" si="248"/>
        <v>0</v>
      </c>
      <c r="Z85" s="189"/>
      <c r="AA85" s="190"/>
      <c r="AB85" s="155">
        <f t="shared" si="249"/>
        <v>0</v>
      </c>
      <c r="AC85" s="191"/>
      <c r="AD85" s="190"/>
      <c r="AE85" s="155">
        <f t="shared" si="250"/>
        <v>0</v>
      </c>
      <c r="AF85" s="189"/>
      <c r="AG85" s="190"/>
      <c r="AH85" s="155">
        <f t="shared" si="251"/>
        <v>0</v>
      </c>
      <c r="AI85" s="189"/>
      <c r="AJ85" s="190"/>
      <c r="AK85" s="155">
        <f t="shared" si="252"/>
        <v>0</v>
      </c>
      <c r="AL85" s="189"/>
      <c r="AM85" s="190"/>
      <c r="AN85" s="155">
        <f t="shared" si="253"/>
        <v>0</v>
      </c>
      <c r="AO85" s="189"/>
      <c r="AP85" s="190"/>
      <c r="AQ85" s="155">
        <f t="shared" si="254"/>
        <v>0</v>
      </c>
      <c r="AR85" s="189"/>
      <c r="AS85" s="190"/>
      <c r="AT85" s="155">
        <f t="shared" si="255"/>
        <v>0</v>
      </c>
      <c r="AU85" s="189"/>
      <c r="AV85" s="190"/>
      <c r="AW85" s="155">
        <f t="shared" si="256"/>
        <v>0</v>
      </c>
      <c r="AX85" s="189"/>
      <c r="AY85" s="190"/>
      <c r="AZ85" s="155">
        <f t="shared" si="257"/>
        <v>0</v>
      </c>
      <c r="BA85" s="188"/>
      <c r="BB85" s="187"/>
      <c r="BC85" s="155">
        <f t="shared" si="258"/>
        <v>0</v>
      </c>
      <c r="BD85" s="189"/>
      <c r="BE85" s="190"/>
      <c r="BF85" s="155">
        <f t="shared" si="259"/>
        <v>0</v>
      </c>
      <c r="BG85" s="189"/>
      <c r="BH85" s="190"/>
      <c r="BI85" s="155">
        <f t="shared" si="260"/>
        <v>0</v>
      </c>
      <c r="BJ85" s="346"/>
      <c r="BK85" s="193"/>
      <c r="BL85" s="194"/>
      <c r="BM85" s="155">
        <f t="shared" si="261"/>
        <v>0</v>
      </c>
      <c r="BN85" s="193"/>
      <c r="BO85" s="194"/>
      <c r="BP85" s="155">
        <f t="shared" si="262"/>
        <v>0</v>
      </c>
      <c r="BQ85" s="193"/>
      <c r="BR85" s="194"/>
      <c r="BS85" s="155">
        <f t="shared" si="263"/>
        <v>0</v>
      </c>
      <c r="BT85" s="142">
        <f t="shared" si="292"/>
        <v>0</v>
      </c>
      <c r="BU85" s="142">
        <f t="shared" si="293"/>
        <v>0</v>
      </c>
      <c r="BV85" s="142">
        <f t="shared" si="294"/>
        <v>0</v>
      </c>
      <c r="BW85" s="142">
        <f t="shared" si="295"/>
        <v>0</v>
      </c>
      <c r="BX85" s="214" t="str">
        <f t="shared" si="264"/>
        <v>0</v>
      </c>
      <c r="BY85" s="215" t="str">
        <f t="shared" si="265"/>
        <v>0</v>
      </c>
    </row>
    <row r="86" spans="1:77">
      <c r="A86" s="153"/>
      <c r="B86" s="197"/>
      <c r="C86" s="197"/>
      <c r="D86" s="198"/>
      <c r="E86" s="197"/>
      <c r="F86" s="197"/>
      <c r="G86" s="198"/>
      <c r="H86" s="376">
        <v>2</v>
      </c>
      <c r="I86" s="377"/>
      <c r="J86" s="154" t="str">
        <f t="shared" ref="J86" si="322">IF(H86&gt;=3,"W",IF(ISBLANK(H86),0,"L"))</f>
        <v>L</v>
      </c>
      <c r="K86" s="378">
        <f>+H86</f>
        <v>2</v>
      </c>
      <c r="L86" s="379"/>
      <c r="M86" s="155" t="str">
        <f t="shared" ref="M86" si="323">IF(K86&gt;=3,"W",IF(ISBLANK(K86),0,"L"))</f>
        <v>L</v>
      </c>
      <c r="N86" s="378">
        <f>+K86+2</f>
        <v>4</v>
      </c>
      <c r="O86" s="379"/>
      <c r="P86" s="155" t="str">
        <f t="shared" ref="P86" si="324">IF(N86&gt;=3,"W",IF(ISBLANK(N86),0,"L"))</f>
        <v>W</v>
      </c>
      <c r="Q86" s="378">
        <f>+N86+2</f>
        <v>6</v>
      </c>
      <c r="R86" s="379"/>
      <c r="S86" s="155" t="str">
        <f t="shared" ref="S86" si="325">IF(Q86&gt;=3,"W",IF(ISBLANK(Q86),0,"L"))</f>
        <v>W</v>
      </c>
      <c r="T86" s="378">
        <f>+Q86</f>
        <v>6</v>
      </c>
      <c r="U86" s="379"/>
      <c r="V86" s="155" t="str">
        <f t="shared" ref="V86" si="326">IF(T86&gt;=3,"W",IF(ISBLANK(T86),0,"L"))</f>
        <v>W</v>
      </c>
      <c r="W86" s="378">
        <f>+T86</f>
        <v>6</v>
      </c>
      <c r="X86" s="379"/>
      <c r="Y86" s="155" t="str">
        <f t="shared" ref="Y86" si="327">IF(W86&gt;=3,"W",IF(ISBLANK(W86),0,"L"))</f>
        <v>W</v>
      </c>
      <c r="Z86" s="378">
        <f>+W86</f>
        <v>6</v>
      </c>
      <c r="AA86" s="379"/>
      <c r="AB86" s="155" t="str">
        <f t="shared" ref="AB86" si="328">IF(Z86&gt;=3,"W",IF(ISBLANK(Z86),0,"L"))</f>
        <v>W</v>
      </c>
      <c r="AC86" s="378">
        <f>+Z86+2</f>
        <v>8</v>
      </c>
      <c r="AD86" s="379"/>
      <c r="AE86" s="155" t="str">
        <f t="shared" ref="AE86" si="329">IF(AC86&gt;=3,"W",IF(ISBLANK(AC86),0,"L"))</f>
        <v>W</v>
      </c>
      <c r="AF86" s="378">
        <f>+AC86+2</f>
        <v>10</v>
      </c>
      <c r="AG86" s="379"/>
      <c r="AH86" s="155" t="str">
        <f t="shared" ref="AH86" si="330">IF(AF86&gt;=3,"W",IF(ISBLANK(AF86),0,"L"))</f>
        <v>W</v>
      </c>
      <c r="AI86" s="378">
        <f>+AF86</f>
        <v>10</v>
      </c>
      <c r="AJ86" s="379"/>
      <c r="AK86" s="155" t="str">
        <f t="shared" ref="AK86" si="331">IF(AI86&gt;=3,"W",IF(ISBLANK(AI86),0,"L"))</f>
        <v>W</v>
      </c>
      <c r="AL86" s="378">
        <f>+AI86+2</f>
        <v>12</v>
      </c>
      <c r="AM86" s="379"/>
      <c r="AN86" s="155" t="str">
        <f t="shared" ref="AN86" si="332">IF(AL86&gt;=3,"W",IF(ISBLANK(AL86),0,"L"))</f>
        <v>W</v>
      </c>
      <c r="AO86" s="378">
        <f>+AL86+2</f>
        <v>14</v>
      </c>
      <c r="AP86" s="379"/>
      <c r="AQ86" s="155" t="str">
        <f t="shared" ref="AQ86" si="333">IF(AO86&gt;=3,"W",IF(ISBLANK(AO86),0,"L"))</f>
        <v>W</v>
      </c>
      <c r="AR86" s="378">
        <f>+AO86</f>
        <v>14</v>
      </c>
      <c r="AS86" s="379"/>
      <c r="AT86" s="154" t="str">
        <f t="shared" ref="AT86" si="334">IF(AR86&gt;=3,"W",IF(ISBLANK(AR86),0,"L"))</f>
        <v>W</v>
      </c>
      <c r="AU86" s="378">
        <f>+AR86</f>
        <v>14</v>
      </c>
      <c r="AV86" s="379"/>
      <c r="AW86" s="155" t="str">
        <f t="shared" ref="AW86" si="335">IF(AU86&gt;=3,"W",IF(ISBLANK(AU86),0,"L"))</f>
        <v>W</v>
      </c>
      <c r="AX86" s="378">
        <f>+AU86</f>
        <v>14</v>
      </c>
      <c r="AY86" s="379"/>
      <c r="AZ86" s="154" t="str">
        <f t="shared" ref="AZ86" si="336">IF(AX86&gt;=3,"W",IF(ISBLANK(AX86),0,"L"))</f>
        <v>W</v>
      </c>
      <c r="BA86" s="376">
        <f>+AX86</f>
        <v>14</v>
      </c>
      <c r="BB86" s="377"/>
      <c r="BC86" s="154" t="str">
        <f t="shared" ref="BC86" si="337">IF(BA86&gt;=3,"W",IF(ISBLANK(BA86),0,"L"))</f>
        <v>W</v>
      </c>
      <c r="BD86" s="376">
        <f>+BA86+2</f>
        <v>16</v>
      </c>
      <c r="BE86" s="377"/>
      <c r="BF86" s="154" t="str">
        <f t="shared" ref="BF86" si="338">IF(BD86&gt;=3,"W",IF(ISBLANK(BD86),0,"L"))</f>
        <v>W</v>
      </c>
      <c r="BG86" s="376">
        <f>+BD86+2</f>
        <v>18</v>
      </c>
      <c r="BH86" s="377"/>
      <c r="BI86" s="155" t="str">
        <f t="shared" ref="BI86" si="339">IF(BG86&gt;=3,"W",IF(ISBLANK(BG86),0,"L"))</f>
        <v>W</v>
      </c>
      <c r="BJ86" s="153"/>
      <c r="BK86" s="144"/>
      <c r="BL86" s="144"/>
      <c r="BM86" s="154"/>
      <c r="BN86" s="144"/>
      <c r="BO86" s="144"/>
      <c r="BP86" s="154"/>
      <c r="BQ86" s="144"/>
      <c r="BR86" s="144"/>
      <c r="BS86" s="154"/>
      <c r="BT86" s="153"/>
      <c r="BU86" s="153"/>
      <c r="BV86" s="153">
        <f>SUM(BV76:BV85)</f>
        <v>112</v>
      </c>
      <c r="BW86" s="153">
        <f>SUM(BW76:BW85)</f>
        <v>106</v>
      </c>
      <c r="BX86" s="199">
        <f>IF(BV86+BW86&lt;=0,0.5,BV86/(BV86+BW86))</f>
        <v>0.51376146788990829</v>
      </c>
      <c r="BY86" s="200"/>
    </row>
    <row r="87" spans="1:77" ht="16.5" customHeight="1" thickBot="1">
      <c r="A87" s="153"/>
      <c r="B87" s="197"/>
      <c r="C87" s="197"/>
      <c r="D87" s="198"/>
      <c r="E87" s="197"/>
      <c r="F87" s="197"/>
      <c r="G87" s="198"/>
      <c r="H87"/>
      <c r="I87"/>
      <c r="J87" s="155"/>
      <c r="K87"/>
      <c r="L87"/>
      <c r="M87" s="155"/>
      <c r="N87"/>
      <c r="O87"/>
      <c r="P87" s="155"/>
      <c r="Q87"/>
      <c r="R87"/>
      <c r="S87" s="155"/>
      <c r="T87"/>
      <c r="U87"/>
      <c r="V87" s="155"/>
      <c r="W87"/>
      <c r="X87"/>
      <c r="Y87" s="155"/>
      <c r="Z87"/>
      <c r="AA87"/>
      <c r="AB87" s="155"/>
      <c r="AC87" s="203"/>
      <c r="AD87" s="203"/>
      <c r="AE87" s="154"/>
      <c r="AF87" s="202"/>
      <c r="AG87" s="202"/>
      <c r="AH87" s="154"/>
      <c r="AI87" s="202"/>
      <c r="AJ87" s="202"/>
      <c r="AK87" s="154"/>
      <c r="AL87" s="202"/>
      <c r="AM87" s="202"/>
      <c r="AN87" s="154"/>
      <c r="AO87" s="202"/>
      <c r="AP87" s="202"/>
      <c r="AQ87" s="154"/>
      <c r="AR87" s="202"/>
      <c r="AS87" s="202"/>
      <c r="AT87" s="154"/>
      <c r="AU87" s="202"/>
      <c r="AV87" s="202"/>
      <c r="AW87" s="154"/>
      <c r="AX87" s="202"/>
      <c r="AY87" s="202"/>
      <c r="AZ87" s="154"/>
      <c r="BA87" s="202"/>
      <c r="BB87" s="202"/>
      <c r="BC87" s="154"/>
      <c r="BD87" s="202"/>
      <c r="BE87" s="202"/>
      <c r="BF87" s="154"/>
      <c r="BG87" s="202"/>
      <c r="BH87" s="202"/>
      <c r="BI87" s="155"/>
      <c r="BJ87" s="153"/>
      <c r="BK87" s="144"/>
      <c r="BL87" s="144"/>
      <c r="BM87" s="154"/>
      <c r="BN87" s="144"/>
      <c r="BO87" s="144"/>
      <c r="BP87" s="154"/>
      <c r="BQ87" s="144"/>
      <c r="BR87" s="144"/>
      <c r="BS87" s="154"/>
      <c r="BT87" s="153"/>
      <c r="BU87" s="153"/>
      <c r="BV87" s="153"/>
      <c r="BW87" s="153"/>
      <c r="BX87" s="199"/>
      <c r="BY87" s="200"/>
    </row>
    <row r="88" spans="1:77" ht="30" customHeight="1">
      <c r="A88" s="150" t="s">
        <v>159</v>
      </c>
      <c r="B88" s="151"/>
      <c r="C88" s="151"/>
      <c r="D88" s="152"/>
      <c r="E88" s="151"/>
      <c r="F88" s="151"/>
      <c r="G88" s="205"/>
      <c r="H88" s="382" t="s">
        <v>0</v>
      </c>
      <c r="I88" s="382"/>
      <c r="J88" s="216"/>
      <c r="K88" s="382" t="s">
        <v>1</v>
      </c>
      <c r="L88" s="382"/>
      <c r="M88" s="216"/>
      <c r="N88" s="382" t="s">
        <v>2</v>
      </c>
      <c r="O88" s="382"/>
      <c r="P88" s="216"/>
      <c r="Q88" s="382" t="s">
        <v>3</v>
      </c>
      <c r="R88" s="382"/>
      <c r="S88" s="216"/>
      <c r="T88" s="382" t="s">
        <v>4</v>
      </c>
      <c r="U88" s="382"/>
      <c r="V88" s="217"/>
      <c r="W88" s="383" t="s">
        <v>5</v>
      </c>
      <c r="X88" s="383"/>
      <c r="Y88" s="218"/>
      <c r="Z88" s="383" t="s">
        <v>6</v>
      </c>
      <c r="AA88" s="383"/>
      <c r="AB88" s="219"/>
      <c r="AC88" s="390" t="s">
        <v>7</v>
      </c>
      <c r="AD88" s="391"/>
      <c r="AE88" s="218"/>
      <c r="AF88" s="390" t="s">
        <v>8</v>
      </c>
      <c r="AG88" s="391"/>
      <c r="AH88" s="218"/>
      <c r="AI88" s="390" t="s">
        <v>9</v>
      </c>
      <c r="AJ88" s="391"/>
      <c r="AK88" s="218"/>
      <c r="AL88" s="390" t="s">
        <v>10</v>
      </c>
      <c r="AM88" s="391"/>
      <c r="AN88" s="218"/>
      <c r="AO88" s="390" t="s">
        <v>11</v>
      </c>
      <c r="AP88" s="391"/>
      <c r="AQ88" s="216"/>
      <c r="AR88" s="386" t="s">
        <v>12</v>
      </c>
      <c r="AS88" s="387"/>
      <c r="AT88" s="216"/>
      <c r="AU88" s="388" t="s">
        <v>13</v>
      </c>
      <c r="AV88" s="389"/>
      <c r="AW88" s="220" t="str">
        <f>IF(AU88&gt;=3,"W",IF(ISBLANK(AU88),0,"L"))</f>
        <v>W</v>
      </c>
      <c r="AX88" s="386" t="s">
        <v>14</v>
      </c>
      <c r="AY88" s="387"/>
      <c r="AZ88" s="216"/>
      <c r="BA88" s="386" t="s">
        <v>15</v>
      </c>
      <c r="BB88" s="387"/>
      <c r="BC88" s="216"/>
      <c r="BD88" s="386" t="s">
        <v>16</v>
      </c>
      <c r="BE88" s="387"/>
      <c r="BF88" s="216"/>
      <c r="BG88" s="386" t="s">
        <v>17</v>
      </c>
      <c r="BH88" s="387"/>
      <c r="BI88" s="157"/>
      <c r="BJ88" s="157"/>
      <c r="BK88" s="384" t="s">
        <v>23</v>
      </c>
      <c r="BL88" s="385"/>
      <c r="BM88" s="158"/>
      <c r="BN88" s="384" t="s">
        <v>24</v>
      </c>
      <c r="BO88" s="385"/>
      <c r="BP88" s="158"/>
      <c r="BQ88" s="384" t="s">
        <v>25</v>
      </c>
      <c r="BR88" s="385"/>
      <c r="BS88" s="142"/>
      <c r="BT88" s="142" t="s">
        <v>18</v>
      </c>
      <c r="BU88" s="142" t="s">
        <v>19</v>
      </c>
      <c r="BV88" s="142" t="s">
        <v>20</v>
      </c>
      <c r="BW88" s="142" t="s">
        <v>21</v>
      </c>
      <c r="BX88" s="142" t="s">
        <v>22</v>
      </c>
      <c r="BY88" s="159" t="s">
        <v>26</v>
      </c>
    </row>
    <row r="89" spans="1:77" ht="17.25" thickBot="1">
      <c r="A89" s="160"/>
      <c r="B89" s="161"/>
      <c r="C89" s="161"/>
      <c r="D89" s="162"/>
      <c r="E89" s="161"/>
      <c r="F89" s="161"/>
      <c r="G89" s="206"/>
      <c r="H89" s="163" t="s">
        <v>27</v>
      </c>
      <c r="I89" s="143" t="s">
        <v>28</v>
      </c>
      <c r="J89" s="164"/>
      <c r="K89" s="165" t="s">
        <v>27</v>
      </c>
      <c r="L89" s="143" t="s">
        <v>28</v>
      </c>
      <c r="M89" s="164"/>
      <c r="N89" s="165" t="s">
        <v>27</v>
      </c>
      <c r="O89" s="143" t="s">
        <v>28</v>
      </c>
      <c r="P89" s="164"/>
      <c r="Q89" s="165" t="s">
        <v>27</v>
      </c>
      <c r="R89" s="143" t="s">
        <v>28</v>
      </c>
      <c r="S89" s="164"/>
      <c r="T89" s="165" t="s">
        <v>27</v>
      </c>
      <c r="U89" s="143" t="s">
        <v>28</v>
      </c>
      <c r="V89" s="144"/>
      <c r="W89" s="165" t="s">
        <v>27</v>
      </c>
      <c r="X89" s="143" t="s">
        <v>28</v>
      </c>
      <c r="Y89" s="164"/>
      <c r="Z89" s="166" t="s">
        <v>27</v>
      </c>
      <c r="AA89" s="128" t="s">
        <v>28</v>
      </c>
      <c r="AB89" s="156"/>
      <c r="AC89" s="167" t="s">
        <v>27</v>
      </c>
      <c r="AD89" s="128" t="s">
        <v>28</v>
      </c>
      <c r="AE89" s="168"/>
      <c r="AF89" s="166" t="s">
        <v>27</v>
      </c>
      <c r="AG89" s="128" t="s">
        <v>28</v>
      </c>
      <c r="AH89" s="168"/>
      <c r="AI89" s="166" t="s">
        <v>27</v>
      </c>
      <c r="AJ89" s="128" t="s">
        <v>28</v>
      </c>
      <c r="AK89" s="168"/>
      <c r="AL89" s="166" t="s">
        <v>27</v>
      </c>
      <c r="AM89" s="128" t="s">
        <v>28</v>
      </c>
      <c r="AN89" s="168"/>
      <c r="AO89" s="166" t="s">
        <v>27</v>
      </c>
      <c r="AP89" s="128" t="s">
        <v>28</v>
      </c>
      <c r="AQ89" s="156"/>
      <c r="AR89" s="169" t="s">
        <v>27</v>
      </c>
      <c r="AS89" s="170" t="s">
        <v>28</v>
      </c>
      <c r="AT89" s="164"/>
      <c r="AU89" s="166" t="s">
        <v>27</v>
      </c>
      <c r="AV89" s="128" t="s">
        <v>28</v>
      </c>
      <c r="AW89" s="168"/>
      <c r="AX89" s="166" t="s">
        <v>27</v>
      </c>
      <c r="AY89" s="128" t="s">
        <v>28</v>
      </c>
      <c r="BA89" s="165" t="s">
        <v>27</v>
      </c>
      <c r="BB89" s="143" t="s">
        <v>28</v>
      </c>
      <c r="BC89" s="164"/>
      <c r="BD89" s="166" t="s">
        <v>27</v>
      </c>
      <c r="BE89" s="128" t="s">
        <v>28</v>
      </c>
      <c r="BF89" s="168"/>
      <c r="BG89" s="166" t="s">
        <v>27</v>
      </c>
      <c r="BH89" s="128" t="s">
        <v>28</v>
      </c>
      <c r="BI89" s="157"/>
      <c r="BJ89" s="157"/>
      <c r="BK89" s="171" t="s">
        <v>27</v>
      </c>
      <c r="BL89" s="172" t="s">
        <v>28</v>
      </c>
      <c r="BM89" s="173"/>
      <c r="BN89" s="171" t="s">
        <v>27</v>
      </c>
      <c r="BO89" s="172" t="s">
        <v>28</v>
      </c>
      <c r="BP89" s="173"/>
      <c r="BQ89" s="171" t="s">
        <v>27</v>
      </c>
      <c r="BR89" s="172" t="s">
        <v>28</v>
      </c>
      <c r="BS89" s="144"/>
      <c r="BT89" s="153"/>
      <c r="BU89" s="153"/>
      <c r="BV89" s="153"/>
      <c r="BW89" s="153"/>
    </row>
    <row r="90" spans="1:77" ht="33.75" thickBot="1">
      <c r="A90" s="174" t="s">
        <v>29</v>
      </c>
      <c r="B90" s="175" t="s">
        <v>30</v>
      </c>
      <c r="C90" s="176" t="s">
        <v>31</v>
      </c>
      <c r="D90" s="177" t="s">
        <v>34</v>
      </c>
      <c r="E90" s="238" t="s">
        <v>35</v>
      </c>
      <c r="F90" s="222" t="s">
        <v>36</v>
      </c>
      <c r="G90" s="178" t="s">
        <v>33</v>
      </c>
      <c r="H90" s="376"/>
      <c r="I90" s="377"/>
      <c r="J90" s="164"/>
      <c r="K90" s="376" t="s">
        <v>198</v>
      </c>
      <c r="L90" s="377"/>
      <c r="M90" s="164"/>
      <c r="N90" s="376" t="s">
        <v>194</v>
      </c>
      <c r="O90" s="377"/>
      <c r="P90" s="164"/>
      <c r="Q90" s="376" t="s">
        <v>195</v>
      </c>
      <c r="R90" s="377"/>
      <c r="S90" s="164"/>
      <c r="T90" s="378" t="s">
        <v>196</v>
      </c>
      <c r="U90" s="379"/>
      <c r="V90" s="155"/>
      <c r="W90" s="376" t="s">
        <v>193</v>
      </c>
      <c r="X90" s="377"/>
      <c r="Y90" s="155"/>
      <c r="Z90" s="378" t="s">
        <v>198</v>
      </c>
      <c r="AA90" s="379"/>
      <c r="AB90" s="155"/>
      <c r="AC90" s="378" t="s">
        <v>194</v>
      </c>
      <c r="AD90" s="379"/>
      <c r="AE90" s="155"/>
      <c r="AF90" s="378" t="s">
        <v>195</v>
      </c>
      <c r="AG90" s="379"/>
      <c r="AH90" s="155"/>
      <c r="AI90" s="378" t="s">
        <v>196</v>
      </c>
      <c r="AJ90" s="379"/>
      <c r="AK90" s="155"/>
      <c r="AL90" s="378" t="s">
        <v>193</v>
      </c>
      <c r="AM90" s="379"/>
      <c r="AN90" s="155"/>
      <c r="AO90" s="378" t="s">
        <v>198</v>
      </c>
      <c r="AP90" s="379"/>
      <c r="AQ90" s="156"/>
      <c r="AR90" s="378" t="s">
        <v>194</v>
      </c>
      <c r="AS90" s="379"/>
      <c r="AT90" s="164"/>
      <c r="AU90" s="378" t="s">
        <v>195</v>
      </c>
      <c r="AV90" s="379"/>
      <c r="AW90" s="168"/>
      <c r="AX90" s="378" t="s">
        <v>196</v>
      </c>
      <c r="AY90" s="379"/>
      <c r="BA90" s="376" t="s">
        <v>252</v>
      </c>
      <c r="BB90" s="377"/>
      <c r="BC90" s="164"/>
      <c r="BD90" s="378" t="s">
        <v>193</v>
      </c>
      <c r="BE90" s="379"/>
      <c r="BF90" s="168"/>
      <c r="BG90" s="378" t="s">
        <v>196</v>
      </c>
      <c r="BH90" s="379"/>
      <c r="BI90" s="157"/>
      <c r="BJ90" s="182"/>
      <c r="BK90" s="380"/>
      <c r="BL90" s="381"/>
      <c r="BM90" s="183"/>
      <c r="BN90" s="380"/>
      <c r="BO90" s="381"/>
      <c r="BP90" s="183"/>
      <c r="BQ90" s="380"/>
      <c r="BR90" s="381"/>
      <c r="BS90" s="154">
        <f t="shared" ref="BS90" si="340">IF(BQ90&gt;=3,"W",IF(ISBLANK(BQ90),0,"L"))</f>
        <v>0</v>
      </c>
      <c r="BT90" s="142"/>
      <c r="BU90" s="142"/>
      <c r="BV90" s="142"/>
      <c r="BW90" s="142"/>
    </row>
    <row r="91" spans="1:77" ht="18.75">
      <c r="A91" s="230">
        <v>8</v>
      </c>
      <c r="B91" s="233" t="s">
        <v>228</v>
      </c>
      <c r="C91" s="325">
        <v>-6</v>
      </c>
      <c r="D91" s="142"/>
      <c r="E91" s="231"/>
      <c r="F91" s="143"/>
      <c r="G91" s="185"/>
      <c r="H91" s="186"/>
      <c r="I91" s="187"/>
      <c r="J91" s="155">
        <f t="shared" ref="J91:J99" si="341">IF(H91&gt;=3,"W",IF(ISBLANK(H91),0,"L"))</f>
        <v>0</v>
      </c>
      <c r="K91" s="188"/>
      <c r="L91" s="187"/>
      <c r="M91" s="155">
        <f t="shared" ref="M91:M99" si="342">IF(K91&gt;=3,"W",IF(ISBLANK(K91),0,"L"))</f>
        <v>0</v>
      </c>
      <c r="N91" s="188"/>
      <c r="O91" s="187"/>
      <c r="P91" s="155">
        <f t="shared" ref="P91:P99" si="343">IF(N91&gt;=3,"W",IF(ISBLANK(N91),0,"L"))</f>
        <v>0</v>
      </c>
      <c r="Q91" s="188"/>
      <c r="R91" s="187"/>
      <c r="S91" s="155">
        <f t="shared" ref="S91:S99" si="344">IF(Q91&gt;=3,"W",IF(ISBLANK(Q91),0,"L"))</f>
        <v>0</v>
      </c>
      <c r="T91" s="188"/>
      <c r="U91" s="187"/>
      <c r="V91" s="155">
        <f t="shared" ref="V91:V99" si="345">IF(T91&gt;=3,"W",IF(ISBLANK(T91),0,"L"))</f>
        <v>0</v>
      </c>
      <c r="W91" s="188"/>
      <c r="X91" s="187"/>
      <c r="Y91" s="155">
        <f t="shared" ref="Y91:Y99" si="346">IF(W91&gt;=3,"W",IF(ISBLANK(W91),0,"L"))</f>
        <v>0</v>
      </c>
      <c r="Z91" s="189"/>
      <c r="AA91" s="190"/>
      <c r="AB91" s="155">
        <f t="shared" ref="AB91:AB99" si="347">IF(Z91&gt;=3,"W",IF(ISBLANK(Z91),0,"L"))</f>
        <v>0</v>
      </c>
      <c r="AC91" s="191"/>
      <c r="AD91" s="190"/>
      <c r="AE91" s="155">
        <f t="shared" ref="AE91:AE99" si="348">IF(AC91&gt;=3,"W",IF(ISBLANK(AC91),0,"L"))</f>
        <v>0</v>
      </c>
      <c r="AF91" s="189"/>
      <c r="AG91" s="190"/>
      <c r="AH91" s="155">
        <f t="shared" ref="AH91:AH99" si="349">IF(AF91&gt;=3,"W",IF(ISBLANK(AF91),0,"L"))</f>
        <v>0</v>
      </c>
      <c r="AI91" s="189"/>
      <c r="AJ91" s="190"/>
      <c r="AK91" s="155">
        <f t="shared" ref="AK91:AK99" si="350">IF(AI91&gt;=3,"W",IF(ISBLANK(AI91),0,"L"))</f>
        <v>0</v>
      </c>
      <c r="AL91" s="189"/>
      <c r="AM91" s="190"/>
      <c r="AN91" s="155">
        <f t="shared" ref="AN91:AN99" si="351">IF(AL91&gt;=3,"W",IF(ISBLANK(AL91),0,"L"))</f>
        <v>0</v>
      </c>
      <c r="AO91" s="189"/>
      <c r="AP91" s="190"/>
      <c r="AQ91" s="155">
        <f t="shared" ref="AQ91:AQ99" si="352">IF(AO91&gt;=3,"W",IF(ISBLANK(AO91),0,"L"))</f>
        <v>0</v>
      </c>
      <c r="AR91" s="189"/>
      <c r="AS91" s="190"/>
      <c r="AT91" s="155">
        <f t="shared" ref="AT91:AT99" si="353">IF(AR91&gt;=3,"W",IF(ISBLANK(AR91),0,"L"))</f>
        <v>0</v>
      </c>
      <c r="AU91" s="189"/>
      <c r="AV91" s="190"/>
      <c r="AW91" s="155">
        <f t="shared" ref="AW91:AW99" si="354">IF(AU91&gt;=3,"W",IF(ISBLANK(AU91),0,"L"))</f>
        <v>0</v>
      </c>
      <c r="AX91" s="189"/>
      <c r="AY91" s="190"/>
      <c r="AZ91" s="155">
        <f t="shared" ref="AZ91:AZ99" si="355">IF(AX91&gt;=3,"W",IF(ISBLANK(AX91),0,"L"))</f>
        <v>0</v>
      </c>
      <c r="BA91" s="188">
        <v>2</v>
      </c>
      <c r="BB91" s="187">
        <v>3</v>
      </c>
      <c r="BC91" s="155" t="str">
        <f t="shared" ref="BC91:BC99" si="356">IF(BA91&gt;=3,"W",IF(ISBLANK(BA91),0,"L"))</f>
        <v>L</v>
      </c>
      <c r="BD91" s="189"/>
      <c r="BE91" s="190"/>
      <c r="BF91" s="155">
        <f t="shared" ref="BF91:BF99" si="357">IF(BD91&gt;=3,"W",IF(ISBLANK(BD91),0,"L"))</f>
        <v>0</v>
      </c>
      <c r="BG91" s="189"/>
      <c r="BH91" s="190"/>
      <c r="BI91" s="155">
        <f t="shared" ref="BI91:BI99" si="358">IF(BG91&gt;=3,"W",IF(ISBLANK(BG91),0,"L"))</f>
        <v>0</v>
      </c>
      <c r="BJ91" s="192"/>
      <c r="BK91" s="193"/>
      <c r="BL91" s="194"/>
      <c r="BM91" s="155">
        <f t="shared" ref="BM91:BM99" si="359">IF(BK91&gt;=3,"W",IF(ISBLANK(BK91),0,"L"))</f>
        <v>0</v>
      </c>
      <c r="BN91" s="193"/>
      <c r="BO91" s="194"/>
      <c r="BP91" s="155">
        <f t="shared" ref="BP91:BP99" si="360">IF(BN91&gt;=3,"W",IF(ISBLANK(BN91),0,"L"))</f>
        <v>0</v>
      </c>
      <c r="BQ91" s="193"/>
      <c r="BR91" s="194"/>
      <c r="BS91" s="155">
        <f t="shared" ref="BS91:BS99" si="361">IF(BQ91&gt;=3,"W",IF(ISBLANK(BQ91),0,"L"))</f>
        <v>0</v>
      </c>
      <c r="BT91" s="142">
        <f t="shared" ref="BT91:BT99" si="362">COUNTIF(J91:BS91,"w")</f>
        <v>0</v>
      </c>
      <c r="BU91" s="142">
        <f t="shared" ref="BU91:BU99" si="363">COUNTIF(J91:BS91,"l")</f>
        <v>1</v>
      </c>
      <c r="BV91" s="142">
        <f t="shared" ref="BV91:BV99" si="364">H91+K91+N91+Q91+T91+W91+Z91+AC91+AF91+AI91+AL91+AO91+AR91+AU91+AX91+BA91+BD91+BG91+BK91+BN91+BQ91</f>
        <v>2</v>
      </c>
      <c r="BW91" s="142">
        <f t="shared" ref="BW91:BW99" si="365">I91+L91+O91+R91+U91+X91+AA91+AD91+AG91+AJ91+AM91+AP91+AS91+AV91+AY91+BB91+BE91+BH91+BL91+BO91+BR91</f>
        <v>3</v>
      </c>
      <c r="BX91" s="214">
        <f t="shared" ref="BX91:BX99" si="366">IF(BV91+BW91&gt;0,BV91/(BV91+BW91),IF(BV91+BW91=0,"0",0.5))</f>
        <v>0.4</v>
      </c>
      <c r="BY91" s="215">
        <f t="shared" ref="BY91:BY99" si="367">IF(BT91+BU91&gt;0,BT91/(BT91+BU91),IF(BT91+BU91=0,"0",0.5))</f>
        <v>0</v>
      </c>
    </row>
    <row r="92" spans="1:77" ht="18" customHeight="1">
      <c r="A92" s="195">
        <v>1</v>
      </c>
      <c r="B92" s="247" t="s">
        <v>113</v>
      </c>
      <c r="C92" s="126">
        <v>-1</v>
      </c>
      <c r="D92" s="225"/>
      <c r="E92" s="242"/>
      <c r="F92" s="225"/>
      <c r="G92" s="244"/>
      <c r="H92" s="186">
        <v>3</v>
      </c>
      <c r="I92" s="187">
        <v>0</v>
      </c>
      <c r="J92" s="155" t="str">
        <f t="shared" si="341"/>
        <v>W</v>
      </c>
      <c r="K92" s="188">
        <v>3</v>
      </c>
      <c r="L92" s="187">
        <v>2</v>
      </c>
      <c r="M92" s="155" t="str">
        <f t="shared" si="342"/>
        <v>W</v>
      </c>
      <c r="N92" s="188"/>
      <c r="O92" s="187"/>
      <c r="P92" s="155">
        <f t="shared" si="343"/>
        <v>0</v>
      </c>
      <c r="Q92" s="188"/>
      <c r="R92" s="187"/>
      <c r="S92" s="155">
        <f t="shared" si="344"/>
        <v>0</v>
      </c>
      <c r="T92" s="188">
        <v>1</v>
      </c>
      <c r="U92" s="187">
        <v>3</v>
      </c>
      <c r="V92" s="155" t="str">
        <f t="shared" si="345"/>
        <v>L</v>
      </c>
      <c r="W92" s="188">
        <v>0</v>
      </c>
      <c r="X92" s="187">
        <v>3</v>
      </c>
      <c r="Y92" s="155" t="str">
        <f t="shared" si="346"/>
        <v>L</v>
      </c>
      <c r="Z92" s="189">
        <v>3</v>
      </c>
      <c r="AA92" s="190">
        <v>2</v>
      </c>
      <c r="AB92" s="155" t="str">
        <f t="shared" si="347"/>
        <v>W</v>
      </c>
      <c r="AC92" s="191">
        <v>3</v>
      </c>
      <c r="AD92" s="190">
        <v>2</v>
      </c>
      <c r="AE92" s="155" t="str">
        <f t="shared" si="348"/>
        <v>W</v>
      </c>
      <c r="AF92" s="189">
        <v>1</v>
      </c>
      <c r="AG92" s="190">
        <v>3</v>
      </c>
      <c r="AH92" s="155" t="str">
        <f t="shared" si="349"/>
        <v>L</v>
      </c>
      <c r="AI92" s="189">
        <v>1</v>
      </c>
      <c r="AJ92" s="190">
        <v>3</v>
      </c>
      <c r="AK92" s="155" t="str">
        <f t="shared" si="350"/>
        <v>L</v>
      </c>
      <c r="AL92" s="189">
        <v>1</v>
      </c>
      <c r="AM92" s="190">
        <v>3</v>
      </c>
      <c r="AN92" s="155" t="str">
        <f t="shared" si="351"/>
        <v>L</v>
      </c>
      <c r="AO92" s="189">
        <v>3</v>
      </c>
      <c r="AP92" s="190">
        <v>0</v>
      </c>
      <c r="AQ92" s="155" t="str">
        <f t="shared" si="352"/>
        <v>W</v>
      </c>
      <c r="AR92" s="189"/>
      <c r="AS92" s="190"/>
      <c r="AT92" s="155">
        <f t="shared" si="353"/>
        <v>0</v>
      </c>
      <c r="AU92" s="189">
        <v>1</v>
      </c>
      <c r="AV92" s="190">
        <v>3</v>
      </c>
      <c r="AW92" s="155" t="str">
        <f t="shared" si="354"/>
        <v>L</v>
      </c>
      <c r="AX92" s="189"/>
      <c r="AY92" s="190"/>
      <c r="AZ92" s="155">
        <f t="shared" si="355"/>
        <v>0</v>
      </c>
      <c r="BA92" s="188"/>
      <c r="BB92" s="187"/>
      <c r="BC92" s="155">
        <f t="shared" si="356"/>
        <v>0</v>
      </c>
      <c r="BD92" s="189">
        <v>0</v>
      </c>
      <c r="BE92" s="190">
        <v>3</v>
      </c>
      <c r="BF92" s="155" t="str">
        <f t="shared" si="357"/>
        <v>L</v>
      </c>
      <c r="BG92" s="189"/>
      <c r="BH92" s="190"/>
      <c r="BI92" s="155">
        <f t="shared" si="358"/>
        <v>0</v>
      </c>
      <c r="BJ92" s="368"/>
      <c r="BK92" s="193"/>
      <c r="BL92" s="194"/>
      <c r="BM92" s="155">
        <f t="shared" si="359"/>
        <v>0</v>
      </c>
      <c r="BN92" s="193"/>
      <c r="BO92" s="194"/>
      <c r="BP92" s="155">
        <f t="shared" si="360"/>
        <v>0</v>
      </c>
      <c r="BQ92" s="193"/>
      <c r="BR92" s="194"/>
      <c r="BS92" s="155">
        <f t="shared" si="361"/>
        <v>0</v>
      </c>
      <c r="BT92" s="142">
        <f t="shared" si="362"/>
        <v>5</v>
      </c>
      <c r="BU92" s="142">
        <f t="shared" si="363"/>
        <v>7</v>
      </c>
      <c r="BV92" s="142">
        <f t="shared" si="364"/>
        <v>20</v>
      </c>
      <c r="BW92" s="142">
        <f t="shared" si="365"/>
        <v>27</v>
      </c>
      <c r="BX92" s="214">
        <f t="shared" si="366"/>
        <v>0.42553191489361702</v>
      </c>
      <c r="BY92" s="215">
        <f t="shared" si="367"/>
        <v>0.41666666666666669</v>
      </c>
    </row>
    <row r="93" spans="1:77" ht="16.5" customHeight="1">
      <c r="A93" s="229">
        <v>3</v>
      </c>
      <c r="B93" s="301" t="s">
        <v>177</v>
      </c>
      <c r="C93" s="234">
        <v>-1</v>
      </c>
      <c r="D93" s="209"/>
      <c r="E93" s="208"/>
      <c r="F93" s="228"/>
      <c r="G93" s="196"/>
      <c r="H93" s="186"/>
      <c r="I93" s="187"/>
      <c r="J93" s="155">
        <f t="shared" si="341"/>
        <v>0</v>
      </c>
      <c r="K93" s="188"/>
      <c r="L93" s="187"/>
      <c r="M93" s="155">
        <f t="shared" si="342"/>
        <v>0</v>
      </c>
      <c r="N93" s="188">
        <v>1</v>
      </c>
      <c r="O93" s="187">
        <v>3</v>
      </c>
      <c r="P93" s="155" t="str">
        <f t="shared" si="343"/>
        <v>L</v>
      </c>
      <c r="Q93" s="188"/>
      <c r="R93" s="187"/>
      <c r="S93" s="155">
        <f t="shared" si="344"/>
        <v>0</v>
      </c>
      <c r="T93" s="188"/>
      <c r="U93" s="187"/>
      <c r="V93" s="155">
        <f t="shared" si="345"/>
        <v>0</v>
      </c>
      <c r="W93" s="188"/>
      <c r="X93" s="187"/>
      <c r="Y93" s="155">
        <f t="shared" si="346"/>
        <v>0</v>
      </c>
      <c r="Z93" s="189"/>
      <c r="AA93" s="190"/>
      <c r="AB93" s="155">
        <f t="shared" si="347"/>
        <v>0</v>
      </c>
      <c r="AC93" s="191"/>
      <c r="AD93" s="190"/>
      <c r="AE93" s="155">
        <f t="shared" si="348"/>
        <v>0</v>
      </c>
      <c r="AF93" s="189"/>
      <c r="AG93" s="190"/>
      <c r="AH93" s="155">
        <f t="shared" si="349"/>
        <v>0</v>
      </c>
      <c r="AI93" s="189"/>
      <c r="AJ93" s="190"/>
      <c r="AK93" s="155">
        <f t="shared" si="350"/>
        <v>0</v>
      </c>
      <c r="AL93" s="189"/>
      <c r="AM93" s="190"/>
      <c r="AN93" s="155">
        <f t="shared" si="351"/>
        <v>0</v>
      </c>
      <c r="AO93" s="189"/>
      <c r="AP93" s="190"/>
      <c r="AQ93" s="155">
        <f t="shared" si="352"/>
        <v>0</v>
      </c>
      <c r="AR93" s="189"/>
      <c r="AS93" s="190"/>
      <c r="AT93" s="155">
        <f t="shared" si="353"/>
        <v>0</v>
      </c>
      <c r="AU93" s="189"/>
      <c r="AV93" s="190"/>
      <c r="AW93" s="155">
        <f t="shared" si="354"/>
        <v>0</v>
      </c>
      <c r="AX93" s="189"/>
      <c r="AY93" s="190"/>
      <c r="AZ93" s="155">
        <f t="shared" si="355"/>
        <v>0</v>
      </c>
      <c r="BA93" s="188"/>
      <c r="BB93" s="187"/>
      <c r="BC93" s="155">
        <f t="shared" si="356"/>
        <v>0</v>
      </c>
      <c r="BD93" s="189"/>
      <c r="BE93" s="190"/>
      <c r="BF93" s="155">
        <f t="shared" si="357"/>
        <v>0</v>
      </c>
      <c r="BG93" s="189"/>
      <c r="BH93" s="190"/>
      <c r="BI93" s="155">
        <f t="shared" si="358"/>
        <v>0</v>
      </c>
      <c r="BJ93" s="192"/>
      <c r="BK93" s="193"/>
      <c r="BL93" s="194"/>
      <c r="BM93" s="155">
        <f t="shared" si="359"/>
        <v>0</v>
      </c>
      <c r="BN93" s="193"/>
      <c r="BO93" s="194"/>
      <c r="BP93" s="155">
        <f t="shared" si="360"/>
        <v>0</v>
      </c>
      <c r="BQ93" s="193"/>
      <c r="BR93" s="194"/>
      <c r="BS93" s="155">
        <f t="shared" si="361"/>
        <v>0</v>
      </c>
      <c r="BT93" s="142">
        <f t="shared" si="362"/>
        <v>0</v>
      </c>
      <c r="BU93" s="142">
        <f t="shared" si="363"/>
        <v>1</v>
      </c>
      <c r="BV93" s="142">
        <f t="shared" si="364"/>
        <v>1</v>
      </c>
      <c r="BW93" s="142">
        <f t="shared" si="365"/>
        <v>3</v>
      </c>
      <c r="BX93" s="214">
        <f t="shared" si="366"/>
        <v>0.25</v>
      </c>
      <c r="BY93" s="215">
        <f t="shared" si="367"/>
        <v>0</v>
      </c>
    </row>
    <row r="94" spans="1:77" ht="18.75" customHeight="1">
      <c r="A94" s="184">
        <v>2</v>
      </c>
      <c r="B94" s="245" t="s">
        <v>162</v>
      </c>
      <c r="C94" s="246">
        <v>2</v>
      </c>
      <c r="D94" s="225"/>
      <c r="E94" s="242"/>
      <c r="F94" s="225"/>
      <c r="G94" s="243"/>
      <c r="H94" s="186"/>
      <c r="I94" s="187"/>
      <c r="J94" s="155">
        <f t="shared" si="341"/>
        <v>0</v>
      </c>
      <c r="K94" s="188"/>
      <c r="L94" s="187"/>
      <c r="M94" s="155">
        <f t="shared" si="342"/>
        <v>0</v>
      </c>
      <c r="N94" s="188"/>
      <c r="O94" s="187"/>
      <c r="P94" s="155">
        <f t="shared" si="343"/>
        <v>0</v>
      </c>
      <c r="Q94" s="188">
        <v>3</v>
      </c>
      <c r="R94" s="187">
        <v>1</v>
      </c>
      <c r="S94" s="155" t="str">
        <f t="shared" si="344"/>
        <v>W</v>
      </c>
      <c r="T94" s="188"/>
      <c r="U94" s="187"/>
      <c r="V94" s="155">
        <f t="shared" si="345"/>
        <v>0</v>
      </c>
      <c r="W94" s="188"/>
      <c r="X94" s="187"/>
      <c r="Y94" s="155">
        <f t="shared" si="346"/>
        <v>0</v>
      </c>
      <c r="Z94" s="189"/>
      <c r="AA94" s="190"/>
      <c r="AB94" s="155">
        <f t="shared" si="347"/>
        <v>0</v>
      </c>
      <c r="AC94" s="191"/>
      <c r="AD94" s="190"/>
      <c r="AE94" s="155">
        <f t="shared" si="348"/>
        <v>0</v>
      </c>
      <c r="AF94" s="189"/>
      <c r="AG94" s="190"/>
      <c r="AH94" s="155">
        <f t="shared" si="349"/>
        <v>0</v>
      </c>
      <c r="AI94" s="189"/>
      <c r="AJ94" s="190"/>
      <c r="AK94" s="155">
        <f t="shared" si="350"/>
        <v>0</v>
      </c>
      <c r="AL94" s="189">
        <v>1</v>
      </c>
      <c r="AM94" s="190">
        <v>3</v>
      </c>
      <c r="AN94" s="155" t="str">
        <f t="shared" si="351"/>
        <v>L</v>
      </c>
      <c r="AO94" s="189"/>
      <c r="AP94" s="190"/>
      <c r="AQ94" s="155">
        <f t="shared" si="352"/>
        <v>0</v>
      </c>
      <c r="AR94" s="189"/>
      <c r="AS94" s="190"/>
      <c r="AT94" s="155">
        <f t="shared" si="353"/>
        <v>0</v>
      </c>
      <c r="AU94" s="189"/>
      <c r="AV94" s="190"/>
      <c r="AW94" s="155">
        <f t="shared" si="354"/>
        <v>0</v>
      </c>
      <c r="AX94" s="189">
        <v>3</v>
      </c>
      <c r="AY94" s="190">
        <v>1</v>
      </c>
      <c r="AZ94" s="155" t="str">
        <f t="shared" si="355"/>
        <v>W</v>
      </c>
      <c r="BA94" s="188"/>
      <c r="BB94" s="187"/>
      <c r="BC94" s="155">
        <f t="shared" si="356"/>
        <v>0</v>
      </c>
      <c r="BD94" s="189"/>
      <c r="BE94" s="190"/>
      <c r="BF94" s="155">
        <f t="shared" si="357"/>
        <v>0</v>
      </c>
      <c r="BG94" s="189">
        <v>2</v>
      </c>
      <c r="BH94" s="190">
        <v>3</v>
      </c>
      <c r="BI94" s="155" t="str">
        <f t="shared" si="358"/>
        <v>L</v>
      </c>
      <c r="BJ94" s="192"/>
      <c r="BK94" s="193"/>
      <c r="BL94" s="194"/>
      <c r="BM94" s="155">
        <f t="shared" si="359"/>
        <v>0</v>
      </c>
      <c r="BN94" s="193"/>
      <c r="BO94" s="194"/>
      <c r="BP94" s="155">
        <f t="shared" si="360"/>
        <v>0</v>
      </c>
      <c r="BQ94" s="193"/>
      <c r="BR94" s="194"/>
      <c r="BS94" s="155">
        <f t="shared" si="361"/>
        <v>0</v>
      </c>
      <c r="BT94" s="142">
        <f t="shared" si="362"/>
        <v>2</v>
      </c>
      <c r="BU94" s="142">
        <f t="shared" si="363"/>
        <v>2</v>
      </c>
      <c r="BV94" s="142">
        <f t="shared" si="364"/>
        <v>9</v>
      </c>
      <c r="BW94" s="142">
        <f t="shared" si="365"/>
        <v>8</v>
      </c>
      <c r="BX94" s="214">
        <f t="shared" si="366"/>
        <v>0.52941176470588236</v>
      </c>
      <c r="BY94" s="215">
        <f t="shared" si="367"/>
        <v>0.5</v>
      </c>
    </row>
    <row r="95" spans="1:77" ht="18.75">
      <c r="A95" s="230">
        <v>8</v>
      </c>
      <c r="B95" s="233" t="s">
        <v>251</v>
      </c>
      <c r="C95" s="325">
        <v>8</v>
      </c>
      <c r="D95" s="142"/>
      <c r="E95" s="231"/>
      <c r="F95" s="143"/>
      <c r="G95" s="185"/>
      <c r="H95" s="186"/>
      <c r="I95" s="187"/>
      <c r="J95" s="155">
        <f t="shared" si="341"/>
        <v>0</v>
      </c>
      <c r="K95" s="188"/>
      <c r="L95" s="187"/>
      <c r="M95" s="155">
        <f t="shared" si="342"/>
        <v>0</v>
      </c>
      <c r="N95" s="188"/>
      <c r="O95" s="187"/>
      <c r="P95" s="155">
        <f t="shared" si="343"/>
        <v>0</v>
      </c>
      <c r="Q95" s="188"/>
      <c r="R95" s="187"/>
      <c r="S95" s="155">
        <f t="shared" si="344"/>
        <v>0</v>
      </c>
      <c r="T95" s="188"/>
      <c r="U95" s="187"/>
      <c r="V95" s="155">
        <f t="shared" si="345"/>
        <v>0</v>
      </c>
      <c r="W95" s="188"/>
      <c r="X95" s="187"/>
      <c r="Y95" s="155">
        <f t="shared" si="346"/>
        <v>0</v>
      </c>
      <c r="Z95" s="189"/>
      <c r="AA95" s="190"/>
      <c r="AB95" s="155">
        <f t="shared" si="347"/>
        <v>0</v>
      </c>
      <c r="AC95" s="191"/>
      <c r="AD95" s="190"/>
      <c r="AE95" s="155">
        <f t="shared" si="348"/>
        <v>0</v>
      </c>
      <c r="AF95" s="189"/>
      <c r="AG95" s="190"/>
      <c r="AH95" s="155">
        <f t="shared" si="349"/>
        <v>0</v>
      </c>
      <c r="AI95" s="189"/>
      <c r="AJ95" s="190"/>
      <c r="AK95" s="155">
        <f t="shared" si="350"/>
        <v>0</v>
      </c>
      <c r="AL95" s="189"/>
      <c r="AM95" s="190"/>
      <c r="AN95" s="155">
        <f t="shared" si="351"/>
        <v>0</v>
      </c>
      <c r="AO95" s="189"/>
      <c r="AP95" s="190"/>
      <c r="AQ95" s="155">
        <f t="shared" si="352"/>
        <v>0</v>
      </c>
      <c r="AR95" s="189"/>
      <c r="AS95" s="190"/>
      <c r="AT95" s="155">
        <f t="shared" si="353"/>
        <v>0</v>
      </c>
      <c r="AU95" s="189"/>
      <c r="AV95" s="190"/>
      <c r="AW95" s="155">
        <f t="shared" si="354"/>
        <v>0</v>
      </c>
      <c r="AX95" s="189"/>
      <c r="AY95" s="190"/>
      <c r="AZ95" s="155">
        <f t="shared" si="355"/>
        <v>0</v>
      </c>
      <c r="BA95" s="188">
        <v>1</v>
      </c>
      <c r="BB95" s="187">
        <v>3</v>
      </c>
      <c r="BC95" s="155" t="str">
        <f t="shared" si="356"/>
        <v>L</v>
      </c>
      <c r="BD95" s="189"/>
      <c r="BE95" s="190"/>
      <c r="BF95" s="155">
        <f t="shared" si="357"/>
        <v>0</v>
      </c>
      <c r="BG95" s="189"/>
      <c r="BH95" s="190"/>
      <c r="BI95" s="155">
        <f t="shared" si="358"/>
        <v>0</v>
      </c>
      <c r="BJ95" s="192"/>
      <c r="BK95" s="193"/>
      <c r="BL95" s="194"/>
      <c r="BM95" s="155">
        <f t="shared" si="359"/>
        <v>0</v>
      </c>
      <c r="BN95" s="193"/>
      <c r="BO95" s="194"/>
      <c r="BP95" s="155">
        <f t="shared" si="360"/>
        <v>0</v>
      </c>
      <c r="BQ95" s="193"/>
      <c r="BR95" s="194"/>
      <c r="BS95" s="155">
        <f t="shared" si="361"/>
        <v>0</v>
      </c>
      <c r="BT95" s="142">
        <f t="shared" si="362"/>
        <v>0</v>
      </c>
      <c r="BU95" s="142">
        <f t="shared" si="363"/>
        <v>1</v>
      </c>
      <c r="BV95" s="142">
        <f t="shared" si="364"/>
        <v>1</v>
      </c>
      <c r="BW95" s="142">
        <f t="shared" si="365"/>
        <v>3</v>
      </c>
      <c r="BX95" s="214">
        <f t="shared" si="366"/>
        <v>0.25</v>
      </c>
      <c r="BY95" s="215">
        <f t="shared" si="367"/>
        <v>0</v>
      </c>
    </row>
    <row r="96" spans="1:77">
      <c r="A96" s="184">
        <v>4</v>
      </c>
      <c r="B96" s="245" t="s">
        <v>125</v>
      </c>
      <c r="C96" s="251">
        <v>8</v>
      </c>
      <c r="D96" s="330">
        <v>10</v>
      </c>
      <c r="E96" s="240"/>
      <c r="F96" s="209"/>
      <c r="G96" s="241"/>
      <c r="H96" s="186">
        <v>0</v>
      </c>
      <c r="I96" s="187">
        <v>3</v>
      </c>
      <c r="J96" s="155" t="str">
        <f t="shared" si="341"/>
        <v>L</v>
      </c>
      <c r="K96" s="188">
        <v>1</v>
      </c>
      <c r="L96" s="187">
        <v>3</v>
      </c>
      <c r="M96" s="155" t="str">
        <f t="shared" si="342"/>
        <v>L</v>
      </c>
      <c r="N96" s="188">
        <v>0</v>
      </c>
      <c r="O96" s="187">
        <v>3</v>
      </c>
      <c r="P96" s="155" t="str">
        <f t="shared" si="343"/>
        <v>L</v>
      </c>
      <c r="Q96" s="188">
        <v>3</v>
      </c>
      <c r="R96" s="187">
        <v>2</v>
      </c>
      <c r="S96" s="155" t="str">
        <f t="shared" si="344"/>
        <v>W</v>
      </c>
      <c r="T96" s="188">
        <v>0</v>
      </c>
      <c r="U96" s="187">
        <v>3</v>
      </c>
      <c r="V96" s="155" t="str">
        <f t="shared" si="345"/>
        <v>L</v>
      </c>
      <c r="W96" s="188">
        <v>3</v>
      </c>
      <c r="X96" s="187">
        <v>1</v>
      </c>
      <c r="Y96" s="155" t="str">
        <f t="shared" si="346"/>
        <v>W</v>
      </c>
      <c r="Z96" s="189"/>
      <c r="AA96" s="190"/>
      <c r="AB96" s="155">
        <f t="shared" si="347"/>
        <v>0</v>
      </c>
      <c r="AC96" s="191"/>
      <c r="AD96" s="190"/>
      <c r="AE96" s="155">
        <f t="shared" si="348"/>
        <v>0</v>
      </c>
      <c r="AF96" s="189"/>
      <c r="AG96" s="190"/>
      <c r="AH96" s="155">
        <f t="shared" si="349"/>
        <v>0</v>
      </c>
      <c r="AI96" s="189">
        <v>2</v>
      </c>
      <c r="AJ96" s="190">
        <v>3</v>
      </c>
      <c r="AK96" s="155" t="str">
        <f t="shared" si="350"/>
        <v>L</v>
      </c>
      <c r="AL96" s="189">
        <v>3</v>
      </c>
      <c r="AM96" s="190">
        <v>0</v>
      </c>
      <c r="AN96" s="155" t="str">
        <f t="shared" si="351"/>
        <v>W</v>
      </c>
      <c r="AO96" s="189"/>
      <c r="AP96" s="190"/>
      <c r="AQ96" s="155">
        <f t="shared" si="352"/>
        <v>0</v>
      </c>
      <c r="AR96" s="189">
        <v>2</v>
      </c>
      <c r="AS96" s="190">
        <v>3</v>
      </c>
      <c r="AT96" s="155" t="str">
        <f t="shared" si="353"/>
        <v>L</v>
      </c>
      <c r="AU96" s="189">
        <v>1</v>
      </c>
      <c r="AV96" s="190">
        <v>3</v>
      </c>
      <c r="AW96" s="155" t="str">
        <f t="shared" si="354"/>
        <v>L</v>
      </c>
      <c r="AX96" s="189"/>
      <c r="AY96" s="190"/>
      <c r="AZ96" s="155">
        <f t="shared" si="355"/>
        <v>0</v>
      </c>
      <c r="BA96" s="188"/>
      <c r="BB96" s="187"/>
      <c r="BC96" s="155">
        <f t="shared" si="356"/>
        <v>0</v>
      </c>
      <c r="BD96" s="189">
        <v>1</v>
      </c>
      <c r="BE96" s="190">
        <v>3</v>
      </c>
      <c r="BF96" s="155" t="str">
        <f t="shared" si="357"/>
        <v>L</v>
      </c>
      <c r="BG96" s="189">
        <v>2</v>
      </c>
      <c r="BH96" s="190">
        <v>3</v>
      </c>
      <c r="BI96" s="155" t="str">
        <f t="shared" si="358"/>
        <v>L</v>
      </c>
      <c r="BJ96" s="368"/>
      <c r="BK96" s="193"/>
      <c r="BL96" s="194"/>
      <c r="BM96" s="155">
        <f t="shared" si="359"/>
        <v>0</v>
      </c>
      <c r="BN96" s="193"/>
      <c r="BO96" s="194"/>
      <c r="BP96" s="155">
        <f t="shared" si="360"/>
        <v>0</v>
      </c>
      <c r="BQ96" s="193"/>
      <c r="BR96" s="194"/>
      <c r="BS96" s="155">
        <f t="shared" si="361"/>
        <v>0</v>
      </c>
      <c r="BT96" s="142">
        <f t="shared" si="362"/>
        <v>3</v>
      </c>
      <c r="BU96" s="142">
        <f t="shared" si="363"/>
        <v>9</v>
      </c>
      <c r="BV96" s="142">
        <f t="shared" si="364"/>
        <v>18</v>
      </c>
      <c r="BW96" s="142">
        <f t="shared" si="365"/>
        <v>30</v>
      </c>
      <c r="BX96" s="214">
        <f t="shared" si="366"/>
        <v>0.375</v>
      </c>
      <c r="BY96" s="215">
        <f t="shared" si="367"/>
        <v>0.25</v>
      </c>
    </row>
    <row r="97" spans="1:77" ht="18.75" customHeight="1">
      <c r="A97" s="184">
        <v>5</v>
      </c>
      <c r="B97" s="245" t="s">
        <v>119</v>
      </c>
      <c r="C97" s="251">
        <v>8</v>
      </c>
      <c r="D97" s="330"/>
      <c r="E97" s="353">
        <v>9</v>
      </c>
      <c r="F97" s="209">
        <v>11</v>
      </c>
      <c r="G97" s="227"/>
      <c r="H97" s="186"/>
      <c r="I97" s="187"/>
      <c r="J97" s="155">
        <f t="shared" si="341"/>
        <v>0</v>
      </c>
      <c r="K97" s="188"/>
      <c r="L97" s="187"/>
      <c r="M97" s="155">
        <f t="shared" si="342"/>
        <v>0</v>
      </c>
      <c r="N97" s="188"/>
      <c r="O97" s="187"/>
      <c r="P97" s="155">
        <f t="shared" si="343"/>
        <v>0</v>
      </c>
      <c r="Q97" s="188"/>
      <c r="R97" s="187"/>
      <c r="S97" s="155">
        <f t="shared" si="344"/>
        <v>0</v>
      </c>
      <c r="T97" s="188">
        <v>3</v>
      </c>
      <c r="U97" s="187">
        <v>0</v>
      </c>
      <c r="V97" s="155" t="str">
        <f t="shared" si="345"/>
        <v>W</v>
      </c>
      <c r="W97" s="188"/>
      <c r="X97" s="187"/>
      <c r="Y97" s="155">
        <f t="shared" si="346"/>
        <v>0</v>
      </c>
      <c r="Z97" s="189">
        <v>3</v>
      </c>
      <c r="AA97" s="190">
        <v>2</v>
      </c>
      <c r="AB97" s="155" t="str">
        <f t="shared" si="347"/>
        <v>W</v>
      </c>
      <c r="AC97" s="191">
        <v>2</v>
      </c>
      <c r="AD97" s="190">
        <v>3</v>
      </c>
      <c r="AE97" s="155" t="str">
        <f t="shared" si="348"/>
        <v>L</v>
      </c>
      <c r="AF97" s="189">
        <v>0</v>
      </c>
      <c r="AG97" s="190">
        <v>3</v>
      </c>
      <c r="AH97" s="155" t="str">
        <f t="shared" si="349"/>
        <v>L</v>
      </c>
      <c r="AI97" s="189">
        <v>0</v>
      </c>
      <c r="AJ97" s="190">
        <v>3</v>
      </c>
      <c r="AK97" s="155" t="str">
        <f t="shared" si="350"/>
        <v>L</v>
      </c>
      <c r="AL97" s="189"/>
      <c r="AM97" s="190"/>
      <c r="AN97" s="155">
        <f t="shared" si="351"/>
        <v>0</v>
      </c>
      <c r="AO97" s="189">
        <v>0</v>
      </c>
      <c r="AP97" s="190">
        <v>3</v>
      </c>
      <c r="AQ97" s="155" t="str">
        <f t="shared" si="352"/>
        <v>L</v>
      </c>
      <c r="AR97" s="189">
        <v>1</v>
      </c>
      <c r="AS97" s="190">
        <v>3</v>
      </c>
      <c r="AT97" s="155" t="str">
        <f t="shared" si="353"/>
        <v>L</v>
      </c>
      <c r="AU97" s="189"/>
      <c r="AV97" s="190"/>
      <c r="AW97" s="155">
        <f t="shared" si="354"/>
        <v>0</v>
      </c>
      <c r="AX97" s="189">
        <v>2</v>
      </c>
      <c r="AY97" s="190">
        <v>3</v>
      </c>
      <c r="AZ97" s="155" t="str">
        <f t="shared" si="355"/>
        <v>L</v>
      </c>
      <c r="BA97" s="188"/>
      <c r="BB97" s="187"/>
      <c r="BC97" s="155">
        <f t="shared" si="356"/>
        <v>0</v>
      </c>
      <c r="BD97" s="189"/>
      <c r="BE97" s="190"/>
      <c r="BF97" s="155">
        <f t="shared" si="357"/>
        <v>0</v>
      </c>
      <c r="BG97" s="189"/>
      <c r="BH97" s="190"/>
      <c r="BI97" s="155">
        <f t="shared" si="358"/>
        <v>0</v>
      </c>
      <c r="BJ97" s="368"/>
      <c r="BK97" s="193"/>
      <c r="BL97" s="194"/>
      <c r="BM97" s="155">
        <f t="shared" si="359"/>
        <v>0</v>
      </c>
      <c r="BN97" s="193"/>
      <c r="BO97" s="194"/>
      <c r="BP97" s="155">
        <f t="shared" si="360"/>
        <v>0</v>
      </c>
      <c r="BQ97" s="193"/>
      <c r="BR97" s="194"/>
      <c r="BS97" s="155">
        <f t="shared" si="361"/>
        <v>0</v>
      </c>
      <c r="BT97" s="142">
        <f t="shared" si="362"/>
        <v>2</v>
      </c>
      <c r="BU97" s="142">
        <f t="shared" si="363"/>
        <v>6</v>
      </c>
      <c r="BV97" s="142">
        <f t="shared" si="364"/>
        <v>11</v>
      </c>
      <c r="BW97" s="142">
        <f t="shared" si="365"/>
        <v>20</v>
      </c>
      <c r="BX97" s="214">
        <f t="shared" si="366"/>
        <v>0.35483870967741937</v>
      </c>
      <c r="BY97" s="215">
        <f t="shared" si="367"/>
        <v>0.25</v>
      </c>
    </row>
    <row r="98" spans="1:77" ht="18" customHeight="1">
      <c r="A98" s="184">
        <v>6</v>
      </c>
      <c r="B98" s="245" t="s">
        <v>120</v>
      </c>
      <c r="C98" s="371">
        <v>16</v>
      </c>
      <c r="D98" s="330">
        <v>17</v>
      </c>
      <c r="E98" s="240"/>
      <c r="F98" s="209">
        <v>15</v>
      </c>
      <c r="G98" s="227"/>
      <c r="H98" s="186">
        <v>0</v>
      </c>
      <c r="I98" s="187">
        <v>3</v>
      </c>
      <c r="J98" s="155" t="str">
        <f t="shared" si="341"/>
        <v>L</v>
      </c>
      <c r="K98" s="188">
        <v>3</v>
      </c>
      <c r="L98" s="187">
        <v>2</v>
      </c>
      <c r="M98" s="155" t="str">
        <f t="shared" si="342"/>
        <v>W</v>
      </c>
      <c r="N98" s="188">
        <v>0</v>
      </c>
      <c r="O98" s="187">
        <v>3</v>
      </c>
      <c r="P98" s="155" t="str">
        <f t="shared" si="343"/>
        <v>L</v>
      </c>
      <c r="Q98" s="188">
        <v>2</v>
      </c>
      <c r="R98" s="187">
        <v>3</v>
      </c>
      <c r="S98" s="155" t="str">
        <f t="shared" si="344"/>
        <v>L</v>
      </c>
      <c r="T98" s="188"/>
      <c r="U98" s="187"/>
      <c r="V98" s="155">
        <f t="shared" si="345"/>
        <v>0</v>
      </c>
      <c r="W98" s="188">
        <v>3</v>
      </c>
      <c r="X98" s="187">
        <v>2</v>
      </c>
      <c r="Y98" s="155" t="str">
        <f t="shared" si="346"/>
        <v>W</v>
      </c>
      <c r="Z98" s="189">
        <v>3</v>
      </c>
      <c r="AA98" s="190">
        <v>0</v>
      </c>
      <c r="AB98" s="155" t="str">
        <f t="shared" si="347"/>
        <v>W</v>
      </c>
      <c r="AC98" s="191">
        <v>0</v>
      </c>
      <c r="AD98" s="190">
        <v>3</v>
      </c>
      <c r="AE98" s="155" t="str">
        <f t="shared" si="348"/>
        <v>L</v>
      </c>
      <c r="AF98" s="189">
        <v>3</v>
      </c>
      <c r="AG98" s="190">
        <v>2</v>
      </c>
      <c r="AH98" s="155" t="str">
        <f t="shared" si="349"/>
        <v>W</v>
      </c>
      <c r="AI98" s="189"/>
      <c r="AJ98" s="190"/>
      <c r="AK98" s="155">
        <f t="shared" si="350"/>
        <v>0</v>
      </c>
      <c r="AL98" s="189"/>
      <c r="AM98" s="190"/>
      <c r="AN98" s="155">
        <f t="shared" si="351"/>
        <v>0</v>
      </c>
      <c r="AO98" s="189">
        <v>3</v>
      </c>
      <c r="AP98" s="190">
        <v>0</v>
      </c>
      <c r="AQ98" s="155" t="str">
        <f t="shared" si="352"/>
        <v>W</v>
      </c>
      <c r="AR98" s="189">
        <v>3</v>
      </c>
      <c r="AS98" s="190">
        <v>2</v>
      </c>
      <c r="AT98" s="155" t="str">
        <f t="shared" si="353"/>
        <v>W</v>
      </c>
      <c r="AU98" s="189">
        <v>3</v>
      </c>
      <c r="AV98" s="190">
        <v>2</v>
      </c>
      <c r="AW98" s="155" t="str">
        <f t="shared" si="354"/>
        <v>W</v>
      </c>
      <c r="AX98" s="189">
        <v>3</v>
      </c>
      <c r="AY98" s="190">
        <v>0</v>
      </c>
      <c r="AZ98" s="155" t="str">
        <f t="shared" si="355"/>
        <v>W</v>
      </c>
      <c r="BA98" s="188">
        <v>2</v>
      </c>
      <c r="BB98" s="187">
        <v>3</v>
      </c>
      <c r="BC98" s="155" t="str">
        <f t="shared" si="356"/>
        <v>L</v>
      </c>
      <c r="BD98" s="189">
        <v>0</v>
      </c>
      <c r="BE98" s="190">
        <v>3</v>
      </c>
      <c r="BF98" s="155" t="str">
        <f t="shared" si="357"/>
        <v>L</v>
      </c>
      <c r="BG98" s="189">
        <v>3</v>
      </c>
      <c r="BH98" s="190">
        <v>0</v>
      </c>
      <c r="BI98" s="155" t="str">
        <f t="shared" si="358"/>
        <v>W</v>
      </c>
      <c r="BJ98" s="192"/>
      <c r="BK98" s="193"/>
      <c r="BL98" s="194"/>
      <c r="BM98" s="155">
        <f t="shared" si="359"/>
        <v>0</v>
      </c>
      <c r="BN98" s="193"/>
      <c r="BO98" s="194"/>
      <c r="BP98" s="155">
        <f t="shared" si="360"/>
        <v>0</v>
      </c>
      <c r="BQ98" s="193"/>
      <c r="BR98" s="194"/>
      <c r="BS98" s="155">
        <f t="shared" si="361"/>
        <v>0</v>
      </c>
      <c r="BT98" s="142">
        <f t="shared" si="362"/>
        <v>9</v>
      </c>
      <c r="BU98" s="142">
        <f t="shared" si="363"/>
        <v>6</v>
      </c>
      <c r="BV98" s="142">
        <f t="shared" si="364"/>
        <v>31</v>
      </c>
      <c r="BW98" s="142">
        <f t="shared" si="365"/>
        <v>28</v>
      </c>
      <c r="BX98" s="214">
        <f t="shared" si="366"/>
        <v>0.52542372881355937</v>
      </c>
      <c r="BY98" s="215">
        <f t="shared" si="367"/>
        <v>0.6</v>
      </c>
    </row>
    <row r="99" spans="1:77" ht="18" customHeight="1">
      <c r="A99" s="230">
        <v>7</v>
      </c>
      <c r="B99" s="245" t="s">
        <v>116</v>
      </c>
      <c r="C99" s="371">
        <v>20</v>
      </c>
      <c r="D99" s="226"/>
      <c r="E99" s="209"/>
      <c r="F99" s="226"/>
      <c r="G99" s="227"/>
      <c r="H99" s="186"/>
      <c r="I99" s="187"/>
      <c r="J99" s="155">
        <f t="shared" si="341"/>
        <v>0</v>
      </c>
      <c r="K99" s="188"/>
      <c r="L99" s="187"/>
      <c r="M99" s="155">
        <f t="shared" si="342"/>
        <v>0</v>
      </c>
      <c r="N99" s="188"/>
      <c r="O99" s="187"/>
      <c r="P99" s="155">
        <f t="shared" si="343"/>
        <v>0</v>
      </c>
      <c r="Q99" s="188"/>
      <c r="R99" s="187"/>
      <c r="S99" s="155">
        <f t="shared" si="344"/>
        <v>0</v>
      </c>
      <c r="T99" s="188"/>
      <c r="U99" s="187"/>
      <c r="V99" s="155">
        <f t="shared" si="345"/>
        <v>0</v>
      </c>
      <c r="W99" s="188"/>
      <c r="X99" s="187"/>
      <c r="Y99" s="155">
        <f t="shared" si="346"/>
        <v>0</v>
      </c>
      <c r="Z99" s="189"/>
      <c r="AA99" s="190"/>
      <c r="AB99" s="155">
        <f t="shared" si="347"/>
        <v>0</v>
      </c>
      <c r="AC99" s="191"/>
      <c r="AD99" s="190"/>
      <c r="AE99" s="155">
        <f t="shared" si="348"/>
        <v>0</v>
      </c>
      <c r="AF99" s="189"/>
      <c r="AG99" s="190"/>
      <c r="AH99" s="155">
        <f t="shared" si="349"/>
        <v>0</v>
      </c>
      <c r="AI99" s="189"/>
      <c r="AJ99" s="190"/>
      <c r="AK99" s="155">
        <f t="shared" si="350"/>
        <v>0</v>
      </c>
      <c r="AL99" s="189"/>
      <c r="AM99" s="190"/>
      <c r="AN99" s="155">
        <f t="shared" si="351"/>
        <v>0</v>
      </c>
      <c r="AO99" s="189"/>
      <c r="AP99" s="190"/>
      <c r="AQ99" s="155">
        <f t="shared" si="352"/>
        <v>0</v>
      </c>
      <c r="AR99" s="189"/>
      <c r="AS99" s="190"/>
      <c r="AT99" s="155">
        <f t="shared" si="353"/>
        <v>0</v>
      </c>
      <c r="AU99" s="189"/>
      <c r="AV99" s="190"/>
      <c r="AW99" s="155">
        <f t="shared" si="354"/>
        <v>0</v>
      </c>
      <c r="AX99" s="189"/>
      <c r="AY99" s="190"/>
      <c r="AZ99" s="155">
        <f t="shared" si="355"/>
        <v>0</v>
      </c>
      <c r="BA99" s="188"/>
      <c r="BB99" s="187"/>
      <c r="BC99" s="155">
        <f t="shared" si="356"/>
        <v>0</v>
      </c>
      <c r="BD99" s="189"/>
      <c r="BE99" s="190"/>
      <c r="BF99" s="155">
        <f t="shared" si="357"/>
        <v>0</v>
      </c>
      <c r="BG99" s="189"/>
      <c r="BH99" s="190"/>
      <c r="BI99" s="155">
        <f t="shared" si="358"/>
        <v>0</v>
      </c>
      <c r="BJ99" s="192"/>
      <c r="BK99" s="193"/>
      <c r="BL99" s="194"/>
      <c r="BM99" s="155">
        <f t="shared" si="359"/>
        <v>0</v>
      </c>
      <c r="BN99" s="193"/>
      <c r="BO99" s="194"/>
      <c r="BP99" s="155">
        <f t="shared" si="360"/>
        <v>0</v>
      </c>
      <c r="BQ99" s="193"/>
      <c r="BR99" s="194"/>
      <c r="BS99" s="155">
        <f t="shared" si="361"/>
        <v>0</v>
      </c>
      <c r="BT99" s="142">
        <f t="shared" si="362"/>
        <v>0</v>
      </c>
      <c r="BU99" s="142">
        <f t="shared" si="363"/>
        <v>0</v>
      </c>
      <c r="BV99" s="142">
        <f t="shared" si="364"/>
        <v>0</v>
      </c>
      <c r="BW99" s="142">
        <f t="shared" si="365"/>
        <v>0</v>
      </c>
      <c r="BX99" s="214" t="str">
        <f t="shared" si="366"/>
        <v>0</v>
      </c>
      <c r="BY99" s="215" t="str">
        <f t="shared" si="367"/>
        <v>0</v>
      </c>
    </row>
    <row r="100" spans="1:77">
      <c r="A100" s="153"/>
      <c r="B100" s="197"/>
      <c r="C100" s="197"/>
      <c r="D100" s="198"/>
      <c r="E100" s="197"/>
      <c r="F100" s="197"/>
      <c r="G100" s="198"/>
      <c r="H100" s="376"/>
      <c r="I100" s="377"/>
      <c r="J100" s="154">
        <f t="shared" ref="J100" si="368">IF(H100&gt;=3,"W",IF(ISBLANK(H100),0,"L"))</f>
        <v>0</v>
      </c>
      <c r="K100" s="378">
        <f>+H100+2</f>
        <v>2</v>
      </c>
      <c r="L100" s="379"/>
      <c r="M100" s="155" t="str">
        <f t="shared" ref="M100" si="369">IF(K100&gt;=3,"W",IF(ISBLANK(K100),0,"L"))</f>
        <v>L</v>
      </c>
      <c r="N100" s="378">
        <f>+K100</f>
        <v>2</v>
      </c>
      <c r="O100" s="379"/>
      <c r="P100" s="155" t="str">
        <f t="shared" ref="P100" si="370">IF(N100&gt;=3,"W",IF(ISBLANK(N100),0,"L"))</f>
        <v>L</v>
      </c>
      <c r="Q100" s="378">
        <f>+N100+2</f>
        <v>4</v>
      </c>
      <c r="R100" s="379"/>
      <c r="S100" s="155" t="str">
        <f t="shared" ref="S100" si="371">IF(Q100&gt;=3,"W",IF(ISBLANK(Q100),0,"L"))</f>
        <v>W</v>
      </c>
      <c r="T100" s="378">
        <f>+Q100</f>
        <v>4</v>
      </c>
      <c r="U100" s="379"/>
      <c r="V100" s="155" t="str">
        <f t="shared" ref="V100" si="372">IF(T100&gt;=3,"W",IF(ISBLANK(T100),0,"L"))</f>
        <v>W</v>
      </c>
      <c r="W100" s="378">
        <f>+T100+2</f>
        <v>6</v>
      </c>
      <c r="X100" s="379"/>
      <c r="Y100" s="155" t="str">
        <f t="shared" ref="Y100" si="373">IF(W100&gt;=3,"W",IF(ISBLANK(W100),0,"L"))</f>
        <v>W</v>
      </c>
      <c r="Z100" s="378">
        <f>+W100+2</f>
        <v>8</v>
      </c>
      <c r="AA100" s="379"/>
      <c r="AB100" s="155" t="str">
        <f t="shared" ref="AB100" si="374">IF(Z100&gt;=3,"W",IF(ISBLANK(Z100),0,"L"))</f>
        <v>W</v>
      </c>
      <c r="AC100" s="378">
        <f>+Z100</f>
        <v>8</v>
      </c>
      <c r="AD100" s="379"/>
      <c r="AE100" s="155" t="str">
        <f t="shared" ref="AE100" si="375">IF(AC100&gt;=3,"W",IF(ISBLANK(AC100),0,"L"))</f>
        <v>W</v>
      </c>
      <c r="AF100" s="378">
        <f>+AC100</f>
        <v>8</v>
      </c>
      <c r="AG100" s="379"/>
      <c r="AH100" s="155" t="str">
        <f t="shared" ref="AH100" si="376">IF(AF100&gt;=3,"W",IF(ISBLANK(AF100),0,"L"))</f>
        <v>W</v>
      </c>
      <c r="AI100" s="378">
        <f>+AF100</f>
        <v>8</v>
      </c>
      <c r="AJ100" s="379"/>
      <c r="AK100" s="155" t="str">
        <f t="shared" ref="AK100" si="377">IF(AI100&gt;=3,"W",IF(ISBLANK(AI100),0,"L"))</f>
        <v>W</v>
      </c>
      <c r="AL100" s="378">
        <f>+AI100</f>
        <v>8</v>
      </c>
      <c r="AM100" s="379"/>
      <c r="AN100" s="155" t="str">
        <f t="shared" ref="AN100" si="378">IF(AL100&gt;=3,"W",IF(ISBLANK(AL100),0,"L"))</f>
        <v>W</v>
      </c>
      <c r="AO100" s="378">
        <f>+AL100+2</f>
        <v>10</v>
      </c>
      <c r="AP100" s="379"/>
      <c r="AQ100" s="155" t="str">
        <f t="shared" ref="AQ100" si="379">IF(AO100&gt;=3,"W",IF(ISBLANK(AO100),0,"L"))</f>
        <v>W</v>
      </c>
      <c r="AR100" s="378">
        <f>+AO100</f>
        <v>10</v>
      </c>
      <c r="AS100" s="379"/>
      <c r="AT100" s="154" t="str">
        <f t="shared" ref="AT100" si="380">IF(AR100&gt;=3,"W",IF(ISBLANK(AR100),0,"L"))</f>
        <v>W</v>
      </c>
      <c r="AU100" s="378">
        <f>+AR100</f>
        <v>10</v>
      </c>
      <c r="AV100" s="379"/>
      <c r="AW100" s="155" t="str">
        <f t="shared" ref="AW100" si="381">IF(AU100&gt;=3,"W",IF(ISBLANK(AU100),0,"L"))</f>
        <v>W</v>
      </c>
      <c r="AX100" s="378">
        <f>+AU100+2</f>
        <v>12</v>
      </c>
      <c r="AY100" s="379"/>
      <c r="AZ100" s="154" t="str">
        <f t="shared" ref="AZ100" si="382">IF(AX100&gt;=3,"W",IF(ISBLANK(AX100),0,"L"))</f>
        <v>W</v>
      </c>
      <c r="BA100" s="376">
        <f>+AX100</f>
        <v>12</v>
      </c>
      <c r="BB100" s="377"/>
      <c r="BC100" s="154" t="str">
        <f t="shared" ref="BC100" si="383">IF(BA100&gt;=3,"W",IF(ISBLANK(BA100),0,"L"))</f>
        <v>W</v>
      </c>
      <c r="BD100" s="376">
        <f>+BA100</f>
        <v>12</v>
      </c>
      <c r="BE100" s="377"/>
      <c r="BF100" s="154" t="str">
        <f t="shared" ref="BF100" si="384">IF(BD100&gt;=3,"W",IF(ISBLANK(BD100),0,"L"))</f>
        <v>W</v>
      </c>
      <c r="BG100" s="376">
        <f>+BD100+2</f>
        <v>14</v>
      </c>
      <c r="BH100" s="377"/>
      <c r="BI100" s="155" t="str">
        <f t="shared" ref="BI100" si="385">IF(BG100&gt;=3,"W",IF(ISBLANK(BG100),0,"L"))</f>
        <v>W</v>
      </c>
      <c r="BJ100" s="153"/>
      <c r="BK100" s="144"/>
      <c r="BL100" s="144"/>
      <c r="BM100" s="154"/>
      <c r="BN100" s="144"/>
      <c r="BO100" s="144"/>
      <c r="BP100" s="154"/>
      <c r="BQ100" s="144"/>
      <c r="BR100" s="144"/>
      <c r="BS100" s="154"/>
      <c r="BT100" s="153"/>
      <c r="BU100" s="153"/>
      <c r="BV100" s="153">
        <f>SUM(BV91:BV99)</f>
        <v>93</v>
      </c>
      <c r="BW100" s="153">
        <f>SUM(BW91:BW99)</f>
        <v>122</v>
      </c>
      <c r="BX100" s="199">
        <f>IF(BV100+BW100&lt;=0,0.5,BV100/(BV100+BW100))</f>
        <v>0.4325581395348837</v>
      </c>
      <c r="BY100" s="200"/>
    </row>
    <row r="101" spans="1:77" ht="16.5" customHeight="1" thickBot="1">
      <c r="A101" s="153"/>
      <c r="B101" s="197"/>
      <c r="C101" s="197"/>
      <c r="D101" s="198"/>
      <c r="E101" s="197"/>
      <c r="F101" s="197"/>
      <c r="G101" s="198"/>
      <c r="H101"/>
      <c r="I101"/>
      <c r="J101" s="155"/>
      <c r="K101"/>
      <c r="L101"/>
      <c r="M101" s="155"/>
      <c r="N101"/>
      <c r="O101"/>
      <c r="P101" s="155"/>
      <c r="Q101"/>
      <c r="R101"/>
      <c r="S101" s="155"/>
      <c r="T101"/>
      <c r="U101"/>
      <c r="V101" s="155"/>
      <c r="W101"/>
      <c r="X101"/>
      <c r="Y101" s="155"/>
      <c r="Z101"/>
      <c r="AA101"/>
      <c r="AB101" s="155"/>
      <c r="AC101" s="203"/>
      <c r="AD101" s="203"/>
      <c r="AE101" s="154"/>
      <c r="AF101" s="202"/>
      <c r="AG101" s="202"/>
      <c r="AH101" s="154"/>
      <c r="AI101" s="202"/>
      <c r="AJ101" s="202"/>
      <c r="AK101" s="154"/>
      <c r="AL101" s="202"/>
      <c r="AM101" s="202"/>
      <c r="AN101" s="154"/>
      <c r="AO101" s="202"/>
      <c r="AP101" s="202"/>
      <c r="AQ101" s="154"/>
      <c r="AR101" s="202"/>
      <c r="AS101" s="202"/>
      <c r="AT101" s="154"/>
      <c r="AU101" s="202"/>
      <c r="AV101" s="202"/>
      <c r="AW101" s="154"/>
      <c r="AX101" s="202"/>
      <c r="AY101" s="202"/>
      <c r="AZ101" s="154"/>
      <c r="BA101" s="202"/>
      <c r="BB101" s="202"/>
      <c r="BC101" s="154"/>
      <c r="BD101" s="202"/>
      <c r="BE101" s="202"/>
      <c r="BF101" s="154"/>
      <c r="BG101" s="202"/>
      <c r="BH101" s="202"/>
      <c r="BI101" s="155"/>
      <c r="BJ101" s="153"/>
      <c r="BK101" s="144"/>
      <c r="BL101" s="144"/>
      <c r="BM101" s="154"/>
      <c r="BN101" s="144"/>
      <c r="BO101" s="144"/>
      <c r="BP101" s="154"/>
      <c r="BQ101" s="144"/>
      <c r="BR101" s="144"/>
      <c r="BS101" s="154"/>
      <c r="BT101" s="153"/>
      <c r="BU101" s="153"/>
      <c r="BV101" s="153"/>
      <c r="BW101" s="153"/>
      <c r="BX101" s="199"/>
      <c r="BY101" s="200"/>
    </row>
    <row r="102" spans="1:77" ht="30" customHeight="1">
      <c r="A102" s="150" t="s">
        <v>117</v>
      </c>
      <c r="B102" s="151"/>
      <c r="C102" s="151"/>
      <c r="D102" s="152"/>
      <c r="E102" s="151"/>
      <c r="F102" s="151"/>
      <c r="G102" s="205"/>
      <c r="H102" s="382" t="s">
        <v>0</v>
      </c>
      <c r="I102" s="382"/>
      <c r="J102" s="216"/>
      <c r="K102" s="382" t="s">
        <v>1</v>
      </c>
      <c r="L102" s="382"/>
      <c r="M102" s="216"/>
      <c r="N102" s="382" t="s">
        <v>2</v>
      </c>
      <c r="O102" s="382"/>
      <c r="P102" s="216"/>
      <c r="Q102" s="382" t="s">
        <v>3</v>
      </c>
      <c r="R102" s="382"/>
      <c r="S102" s="216"/>
      <c r="T102" s="382" t="s">
        <v>4</v>
      </c>
      <c r="U102" s="382"/>
      <c r="V102" s="217"/>
      <c r="W102" s="383" t="s">
        <v>5</v>
      </c>
      <c r="X102" s="383"/>
      <c r="Y102" s="218"/>
      <c r="Z102" s="383" t="s">
        <v>6</v>
      </c>
      <c r="AA102" s="383"/>
      <c r="AB102" s="219"/>
      <c r="AC102" s="390" t="s">
        <v>7</v>
      </c>
      <c r="AD102" s="391"/>
      <c r="AE102" s="218"/>
      <c r="AF102" s="390" t="s">
        <v>8</v>
      </c>
      <c r="AG102" s="391"/>
      <c r="AH102" s="218"/>
      <c r="AI102" s="390" t="s">
        <v>9</v>
      </c>
      <c r="AJ102" s="391"/>
      <c r="AK102" s="218"/>
      <c r="AL102" s="390" t="s">
        <v>10</v>
      </c>
      <c r="AM102" s="391"/>
      <c r="AN102" s="218"/>
      <c r="AO102" s="390" t="s">
        <v>11</v>
      </c>
      <c r="AP102" s="391"/>
      <c r="AQ102" s="216"/>
      <c r="AR102" s="386" t="s">
        <v>12</v>
      </c>
      <c r="AS102" s="387"/>
      <c r="AT102" s="216"/>
      <c r="AU102" s="388" t="s">
        <v>13</v>
      </c>
      <c r="AV102" s="389"/>
      <c r="AW102" s="220" t="str">
        <f>IF(AU102&gt;=3,"W",IF(ISBLANK(AU102),0,"L"))</f>
        <v>W</v>
      </c>
      <c r="AX102" s="386" t="s">
        <v>14</v>
      </c>
      <c r="AY102" s="387"/>
      <c r="AZ102" s="216"/>
      <c r="BA102" s="386" t="s">
        <v>15</v>
      </c>
      <c r="BB102" s="387"/>
      <c r="BC102" s="216"/>
      <c r="BD102" s="386" t="s">
        <v>16</v>
      </c>
      <c r="BE102" s="387"/>
      <c r="BF102" s="216"/>
      <c r="BG102" s="386" t="s">
        <v>17</v>
      </c>
      <c r="BH102" s="387"/>
      <c r="BI102" s="157"/>
      <c r="BJ102" s="157"/>
      <c r="BK102" s="384" t="s">
        <v>23</v>
      </c>
      <c r="BL102" s="385"/>
      <c r="BM102" s="158"/>
      <c r="BN102" s="384" t="s">
        <v>24</v>
      </c>
      <c r="BO102" s="385"/>
      <c r="BP102" s="158"/>
      <c r="BQ102" s="384" t="s">
        <v>25</v>
      </c>
      <c r="BR102" s="385"/>
      <c r="BS102" s="142"/>
      <c r="BT102" s="142" t="s">
        <v>18</v>
      </c>
      <c r="BU102" s="142" t="s">
        <v>19</v>
      </c>
      <c r="BV102" s="142" t="s">
        <v>20</v>
      </c>
      <c r="BW102" s="142" t="s">
        <v>21</v>
      </c>
      <c r="BX102" s="142" t="s">
        <v>22</v>
      </c>
      <c r="BY102" s="159" t="s">
        <v>26</v>
      </c>
    </row>
    <row r="103" spans="1:77" ht="17.25" thickBot="1">
      <c r="A103" s="160"/>
      <c r="B103" s="161"/>
      <c r="C103" s="161"/>
      <c r="D103" s="162"/>
      <c r="E103" s="161"/>
      <c r="F103" s="161"/>
      <c r="G103" s="206"/>
      <c r="H103" s="163" t="s">
        <v>27</v>
      </c>
      <c r="I103" s="143" t="s">
        <v>28</v>
      </c>
      <c r="J103" s="164"/>
      <c r="K103" s="165" t="s">
        <v>27</v>
      </c>
      <c r="L103" s="143" t="s">
        <v>28</v>
      </c>
      <c r="M103" s="164"/>
      <c r="N103" s="165" t="s">
        <v>27</v>
      </c>
      <c r="O103" s="143" t="s">
        <v>28</v>
      </c>
      <c r="P103" s="164"/>
      <c r="Q103" s="165" t="s">
        <v>27</v>
      </c>
      <c r="R103" s="143" t="s">
        <v>28</v>
      </c>
      <c r="S103" s="164"/>
      <c r="T103" s="165" t="s">
        <v>27</v>
      </c>
      <c r="U103" s="143" t="s">
        <v>28</v>
      </c>
      <c r="V103" s="144"/>
      <c r="W103" s="165" t="s">
        <v>27</v>
      </c>
      <c r="X103" s="143" t="s">
        <v>28</v>
      </c>
      <c r="Y103" s="164"/>
      <c r="Z103" s="166" t="s">
        <v>27</v>
      </c>
      <c r="AA103" s="128" t="s">
        <v>28</v>
      </c>
      <c r="AB103" s="156"/>
      <c r="AC103" s="167" t="s">
        <v>27</v>
      </c>
      <c r="AD103" s="128" t="s">
        <v>28</v>
      </c>
      <c r="AE103" s="168"/>
      <c r="AF103" s="166" t="s">
        <v>27</v>
      </c>
      <c r="AG103" s="128" t="s">
        <v>28</v>
      </c>
      <c r="AH103" s="168"/>
      <c r="AI103" s="166" t="s">
        <v>27</v>
      </c>
      <c r="AJ103" s="128" t="s">
        <v>28</v>
      </c>
      <c r="AK103" s="168"/>
      <c r="AL103" s="166" t="s">
        <v>27</v>
      </c>
      <c r="AM103" s="128" t="s">
        <v>28</v>
      </c>
      <c r="AN103" s="168"/>
      <c r="AO103" s="166" t="s">
        <v>27</v>
      </c>
      <c r="AP103" s="128" t="s">
        <v>28</v>
      </c>
      <c r="AQ103" s="156"/>
      <c r="AR103" s="169" t="s">
        <v>27</v>
      </c>
      <c r="AS103" s="170" t="s">
        <v>28</v>
      </c>
      <c r="AT103" s="164"/>
      <c r="AU103" s="166" t="s">
        <v>27</v>
      </c>
      <c r="AV103" s="128" t="s">
        <v>28</v>
      </c>
      <c r="AW103" s="168"/>
      <c r="AX103" s="166" t="s">
        <v>27</v>
      </c>
      <c r="AY103" s="128" t="s">
        <v>28</v>
      </c>
      <c r="BA103" s="165" t="s">
        <v>27</v>
      </c>
      <c r="BB103" s="143" t="s">
        <v>28</v>
      </c>
      <c r="BC103" s="164"/>
      <c r="BD103" s="166" t="s">
        <v>27</v>
      </c>
      <c r="BE103" s="128" t="s">
        <v>28</v>
      </c>
      <c r="BF103" s="168"/>
      <c r="BG103" s="166" t="s">
        <v>27</v>
      </c>
      <c r="BH103" s="128" t="s">
        <v>28</v>
      </c>
      <c r="BI103" s="157"/>
      <c r="BJ103" s="157"/>
      <c r="BK103" s="171" t="s">
        <v>27</v>
      </c>
      <c r="BL103" s="172" t="s">
        <v>28</v>
      </c>
      <c r="BM103" s="173"/>
      <c r="BN103" s="171" t="s">
        <v>27</v>
      </c>
      <c r="BO103" s="172" t="s">
        <v>28</v>
      </c>
      <c r="BP103" s="173"/>
      <c r="BQ103" s="171" t="s">
        <v>27</v>
      </c>
      <c r="BR103" s="172" t="s">
        <v>28</v>
      </c>
      <c r="BS103" s="144"/>
      <c r="BT103" s="153"/>
      <c r="BU103" s="153"/>
      <c r="BV103" s="153"/>
      <c r="BW103" s="153"/>
    </row>
    <row r="104" spans="1:77" ht="36" customHeight="1" thickBot="1">
      <c r="A104" s="174" t="s">
        <v>29</v>
      </c>
      <c r="B104" s="175" t="s">
        <v>30</v>
      </c>
      <c r="C104" s="176" t="s">
        <v>31</v>
      </c>
      <c r="D104" s="177" t="s">
        <v>34</v>
      </c>
      <c r="E104" s="238" t="s">
        <v>35</v>
      </c>
      <c r="F104" s="222" t="s">
        <v>36</v>
      </c>
      <c r="G104" s="178" t="s">
        <v>33</v>
      </c>
      <c r="H104" s="376"/>
      <c r="I104" s="377"/>
      <c r="J104" s="164"/>
      <c r="K104" s="376" t="s">
        <v>193</v>
      </c>
      <c r="L104" s="377"/>
      <c r="M104" s="164"/>
      <c r="N104" s="376" t="s">
        <v>197</v>
      </c>
      <c r="O104" s="377"/>
      <c r="P104" s="164"/>
      <c r="Q104" s="376" t="s">
        <v>198</v>
      </c>
      <c r="R104" s="377"/>
      <c r="S104" s="164"/>
      <c r="T104" s="378" t="s">
        <v>195</v>
      </c>
      <c r="U104" s="379"/>
      <c r="V104" s="155"/>
      <c r="W104" s="376" t="s">
        <v>196</v>
      </c>
      <c r="X104" s="377"/>
      <c r="Y104" s="155"/>
      <c r="Z104" s="378" t="s">
        <v>193</v>
      </c>
      <c r="AA104" s="379"/>
      <c r="AB104" s="155"/>
      <c r="AC104" s="378" t="s">
        <v>197</v>
      </c>
      <c r="AD104" s="379"/>
      <c r="AE104" s="155"/>
      <c r="AF104" s="378" t="s">
        <v>198</v>
      </c>
      <c r="AG104" s="379"/>
      <c r="AH104" s="155"/>
      <c r="AI104" s="378" t="s">
        <v>195</v>
      </c>
      <c r="AJ104" s="379"/>
      <c r="AK104" s="155"/>
      <c r="AL104" s="378" t="s">
        <v>196</v>
      </c>
      <c r="AM104" s="379"/>
      <c r="AN104" s="155"/>
      <c r="AO104" s="378" t="s">
        <v>193</v>
      </c>
      <c r="AP104" s="379"/>
      <c r="AQ104" s="156"/>
      <c r="AR104" s="378" t="s">
        <v>197</v>
      </c>
      <c r="AS104" s="379"/>
      <c r="AT104" s="164"/>
      <c r="AU104" s="378" t="s">
        <v>198</v>
      </c>
      <c r="AV104" s="379"/>
      <c r="AW104" s="168"/>
      <c r="AX104" s="378" t="s">
        <v>195</v>
      </c>
      <c r="AY104" s="379"/>
      <c r="BA104" s="376" t="s">
        <v>249</v>
      </c>
      <c r="BB104" s="377"/>
      <c r="BC104" s="164"/>
      <c r="BD104" s="378" t="s">
        <v>196</v>
      </c>
      <c r="BE104" s="379"/>
      <c r="BF104" s="168"/>
      <c r="BG104" s="378" t="s">
        <v>195</v>
      </c>
      <c r="BH104" s="379"/>
      <c r="BI104" s="157"/>
      <c r="BJ104" s="182"/>
      <c r="BK104" s="380" t="s">
        <v>198</v>
      </c>
      <c r="BL104" s="381"/>
      <c r="BM104" s="183"/>
      <c r="BN104" s="380" t="s">
        <v>193</v>
      </c>
      <c r="BO104" s="381"/>
      <c r="BP104" s="183"/>
      <c r="BQ104" s="380" t="s">
        <v>198</v>
      </c>
      <c r="BR104" s="381"/>
      <c r="BS104" s="154" t="str">
        <f t="shared" ref="BS104:BS112" si="386">IF(BQ104&gt;=3,"W",IF(ISBLANK(BQ104),0,"L"))</f>
        <v>W</v>
      </c>
      <c r="BT104" s="142"/>
      <c r="BU104" s="142"/>
      <c r="BV104" s="142"/>
      <c r="BW104" s="142"/>
    </row>
    <row r="105" spans="1:77">
      <c r="A105" s="184">
        <v>1</v>
      </c>
      <c r="B105" s="245" t="s">
        <v>114</v>
      </c>
      <c r="C105" s="251">
        <v>-2</v>
      </c>
      <c r="D105" s="209"/>
      <c r="E105" s="240"/>
      <c r="F105" s="209"/>
      <c r="G105" s="241"/>
      <c r="H105" s="186">
        <v>1</v>
      </c>
      <c r="I105" s="187">
        <v>3</v>
      </c>
      <c r="J105" s="155" t="str">
        <f t="shared" ref="J105:J113" si="387">IF(H105&gt;=3,"W",IF(ISBLANK(H105),0,"L"))</f>
        <v>L</v>
      </c>
      <c r="K105" s="188">
        <v>3</v>
      </c>
      <c r="L105" s="187">
        <v>1</v>
      </c>
      <c r="M105" s="155" t="str">
        <f t="shared" ref="M105:M113" si="388">IF(K105&gt;=3,"W",IF(ISBLANK(K105),0,"L"))</f>
        <v>W</v>
      </c>
      <c r="N105" s="188">
        <v>3</v>
      </c>
      <c r="O105" s="187">
        <v>1</v>
      </c>
      <c r="P105" s="155" t="str">
        <f t="shared" ref="P105:P113" si="389">IF(N105&gt;=3,"W",IF(ISBLANK(N105),0,"L"))</f>
        <v>W</v>
      </c>
      <c r="Q105" s="188">
        <v>2</v>
      </c>
      <c r="R105" s="187">
        <v>3</v>
      </c>
      <c r="S105" s="155" t="str">
        <f t="shared" ref="S105:S113" si="390">IF(Q105&gt;=3,"W",IF(ISBLANK(Q105),0,"L"))</f>
        <v>L</v>
      </c>
      <c r="T105" s="188">
        <v>3</v>
      </c>
      <c r="U105" s="187">
        <v>0</v>
      </c>
      <c r="V105" s="155" t="str">
        <f t="shared" ref="V105:V113" si="391">IF(T105&gt;=3,"W",IF(ISBLANK(T105),0,"L"))</f>
        <v>W</v>
      </c>
      <c r="W105" s="188">
        <v>3</v>
      </c>
      <c r="X105" s="187">
        <v>1</v>
      </c>
      <c r="Y105" s="155" t="str">
        <f t="shared" ref="Y105:Y113" si="392">IF(W105&gt;=3,"W",IF(ISBLANK(W105),0,"L"))</f>
        <v>W</v>
      </c>
      <c r="Z105" s="189">
        <v>3</v>
      </c>
      <c r="AA105" s="190">
        <v>2</v>
      </c>
      <c r="AB105" s="155" t="str">
        <f t="shared" ref="AB105:AB113" si="393">IF(Z105&gt;=3,"W",IF(ISBLANK(Z105),0,"L"))</f>
        <v>W</v>
      </c>
      <c r="AC105" s="191">
        <v>2</v>
      </c>
      <c r="AD105" s="190">
        <v>3</v>
      </c>
      <c r="AE105" s="155" t="str">
        <f t="shared" ref="AE105:AE113" si="394">IF(AC105&gt;=3,"W",IF(ISBLANK(AC105),0,"L"))</f>
        <v>L</v>
      </c>
      <c r="AF105" s="189">
        <v>1</v>
      </c>
      <c r="AG105" s="190">
        <v>3</v>
      </c>
      <c r="AH105" s="155" t="str">
        <f t="shared" ref="AH105:AH113" si="395">IF(AF105&gt;=3,"W",IF(ISBLANK(AF105),0,"L"))</f>
        <v>L</v>
      </c>
      <c r="AI105" s="189">
        <v>0</v>
      </c>
      <c r="AJ105" s="190">
        <v>3</v>
      </c>
      <c r="AK105" s="155" t="str">
        <f t="shared" ref="AK105:AK113" si="396">IF(AI105&gt;=3,"W",IF(ISBLANK(AI105),0,"L"))</f>
        <v>L</v>
      </c>
      <c r="AL105" s="189"/>
      <c r="AM105" s="190"/>
      <c r="AN105" s="155">
        <f t="shared" ref="AN105:AN113" si="397">IF(AL105&gt;=3,"W",IF(ISBLANK(AL105),0,"L"))</f>
        <v>0</v>
      </c>
      <c r="AO105" s="189">
        <v>0</v>
      </c>
      <c r="AP105" s="190">
        <v>3</v>
      </c>
      <c r="AQ105" s="155" t="str">
        <f t="shared" ref="AQ105:AQ113" si="398">IF(AO105&gt;=3,"W",IF(ISBLANK(AO105),0,"L"))</f>
        <v>L</v>
      </c>
      <c r="AR105" s="189">
        <v>3</v>
      </c>
      <c r="AS105" s="190">
        <v>1</v>
      </c>
      <c r="AT105" s="155" t="str">
        <f t="shared" ref="AT105:AT113" si="399">IF(AR105&gt;=3,"W",IF(ISBLANK(AR105),0,"L"))</f>
        <v>W</v>
      </c>
      <c r="AU105" s="189">
        <v>2</v>
      </c>
      <c r="AV105" s="190">
        <v>3</v>
      </c>
      <c r="AW105" s="155" t="str">
        <f t="shared" ref="AW105:AW113" si="400">IF(AU105&gt;=3,"W",IF(ISBLANK(AU105),0,"L"))</f>
        <v>L</v>
      </c>
      <c r="AX105" s="189"/>
      <c r="AY105" s="190"/>
      <c r="AZ105" s="155">
        <f t="shared" ref="AZ105:AZ113" si="401">IF(AX105&gt;=3,"W",IF(ISBLANK(AX105),0,"L"))</f>
        <v>0</v>
      </c>
      <c r="BA105" s="188"/>
      <c r="BB105" s="187"/>
      <c r="BC105" s="155">
        <f t="shared" ref="BC105:BC113" si="402">IF(BA105&gt;=3,"W",IF(ISBLANK(BA105),0,"L"))</f>
        <v>0</v>
      </c>
      <c r="BD105" s="189">
        <v>1</v>
      </c>
      <c r="BE105" s="190">
        <v>3</v>
      </c>
      <c r="BF105" s="155" t="str">
        <f t="shared" ref="BF105:BF113" si="403">IF(BD105&gt;=3,"W",IF(ISBLANK(BD105),0,"L"))</f>
        <v>L</v>
      </c>
      <c r="BG105" s="189">
        <v>2</v>
      </c>
      <c r="BH105" s="190">
        <v>3</v>
      </c>
      <c r="BI105" s="155" t="str">
        <f t="shared" ref="BI105:BI113" si="404">IF(BG105&gt;=3,"W",IF(ISBLANK(BG105),0,"L"))</f>
        <v>L</v>
      </c>
      <c r="BJ105" s="239"/>
      <c r="BK105" s="193"/>
      <c r="BL105" s="194"/>
      <c r="BM105" s="155">
        <f t="shared" ref="BM105:BM112" si="405">IF(BK105&gt;=3,"W",IF(ISBLANK(BK105),0,"L"))</f>
        <v>0</v>
      </c>
      <c r="BN105" s="193">
        <v>1</v>
      </c>
      <c r="BO105" s="194">
        <v>3</v>
      </c>
      <c r="BP105" s="155" t="str">
        <f t="shared" ref="BP105:BP112" si="406">IF(BN105&gt;=3,"W",IF(ISBLANK(BN105),0,"L"))</f>
        <v>L</v>
      </c>
      <c r="BQ105" s="193"/>
      <c r="BR105" s="194"/>
      <c r="BS105" s="155">
        <f t="shared" si="386"/>
        <v>0</v>
      </c>
      <c r="BT105" s="142">
        <f t="shared" ref="BT105:BT112" si="407">COUNTIF(J105:BS105,"w")</f>
        <v>6</v>
      </c>
      <c r="BU105" s="142">
        <f t="shared" ref="BU105:BU112" si="408">COUNTIF(J105:BS105,"l")</f>
        <v>10</v>
      </c>
      <c r="BV105" s="142">
        <f t="shared" ref="BV105:BW112" si="409">H105+K105+N105+Q105+T105+W105+Z105+AC105+AF105+AI105+AL105+AO105+AR105+AU105+AX105+BA105+BD105+BG105+BK105+BN105+BQ105</f>
        <v>30</v>
      </c>
      <c r="BW105" s="142">
        <f t="shared" si="409"/>
        <v>36</v>
      </c>
      <c r="BX105" s="214">
        <f t="shared" ref="BX105:BX112" si="410">IF(BV105+BW105&gt;0,BV105/(BV105+BW105),IF(BV105+BW105=0,"0",0.5))</f>
        <v>0.45454545454545453</v>
      </c>
      <c r="BY105" s="215">
        <f t="shared" ref="BY105:BY112" si="411">IF(BT105+BU105&gt;0,BT105/(BT105+BU105),IF(BT105+BU105=0,"0",0.5))</f>
        <v>0.375</v>
      </c>
    </row>
    <row r="106" spans="1:77" ht="18" customHeight="1">
      <c r="A106" s="195">
        <v>2</v>
      </c>
      <c r="B106" s="245" t="s">
        <v>163</v>
      </c>
      <c r="C106" s="251">
        <v>5</v>
      </c>
      <c r="D106" s="331">
        <v>2</v>
      </c>
      <c r="E106" s="355">
        <v>0</v>
      </c>
      <c r="F106" s="225"/>
      <c r="G106" s="243"/>
      <c r="H106" s="186"/>
      <c r="I106" s="187"/>
      <c r="J106" s="155">
        <f t="shared" si="387"/>
        <v>0</v>
      </c>
      <c r="K106" s="188">
        <v>3</v>
      </c>
      <c r="L106" s="187">
        <v>1</v>
      </c>
      <c r="M106" s="155" t="str">
        <f t="shared" si="388"/>
        <v>W</v>
      </c>
      <c r="N106" s="188">
        <v>3</v>
      </c>
      <c r="O106" s="187">
        <v>0</v>
      </c>
      <c r="P106" s="155" t="str">
        <f t="shared" si="389"/>
        <v>W</v>
      </c>
      <c r="Q106" s="188"/>
      <c r="R106" s="187"/>
      <c r="S106" s="155">
        <f t="shared" si="390"/>
        <v>0</v>
      </c>
      <c r="T106" s="188"/>
      <c r="U106" s="187"/>
      <c r="V106" s="155">
        <f t="shared" si="391"/>
        <v>0</v>
      </c>
      <c r="W106" s="188"/>
      <c r="X106" s="187"/>
      <c r="Y106" s="155">
        <f t="shared" si="392"/>
        <v>0</v>
      </c>
      <c r="Z106" s="189"/>
      <c r="AA106" s="190"/>
      <c r="AB106" s="155">
        <f t="shared" si="393"/>
        <v>0</v>
      </c>
      <c r="AC106" s="191"/>
      <c r="AD106" s="190"/>
      <c r="AE106" s="155">
        <f t="shared" si="394"/>
        <v>0</v>
      </c>
      <c r="AF106" s="189">
        <v>3</v>
      </c>
      <c r="AG106" s="190">
        <v>2</v>
      </c>
      <c r="AH106" s="155" t="str">
        <f t="shared" si="395"/>
        <v>W</v>
      </c>
      <c r="AI106" s="189"/>
      <c r="AJ106" s="190"/>
      <c r="AK106" s="155">
        <f t="shared" si="396"/>
        <v>0</v>
      </c>
      <c r="AL106" s="189">
        <v>1</v>
      </c>
      <c r="AM106" s="190">
        <v>3</v>
      </c>
      <c r="AN106" s="155" t="str">
        <f t="shared" si="397"/>
        <v>L</v>
      </c>
      <c r="AO106" s="189">
        <v>3</v>
      </c>
      <c r="AP106" s="190">
        <v>0</v>
      </c>
      <c r="AQ106" s="155" t="str">
        <f t="shared" si="398"/>
        <v>W</v>
      </c>
      <c r="AR106" s="189"/>
      <c r="AS106" s="190"/>
      <c r="AT106" s="155">
        <f t="shared" si="399"/>
        <v>0</v>
      </c>
      <c r="AU106" s="189"/>
      <c r="AV106" s="190"/>
      <c r="AW106" s="155">
        <f t="shared" si="400"/>
        <v>0</v>
      </c>
      <c r="AX106" s="189">
        <v>2</v>
      </c>
      <c r="AY106" s="190">
        <v>3</v>
      </c>
      <c r="AZ106" s="155" t="str">
        <f t="shared" si="401"/>
        <v>L</v>
      </c>
      <c r="BA106" s="188">
        <v>3</v>
      </c>
      <c r="BB106" s="187">
        <v>1</v>
      </c>
      <c r="BC106" s="155" t="str">
        <f t="shared" si="402"/>
        <v>W</v>
      </c>
      <c r="BD106" s="189"/>
      <c r="BE106" s="190"/>
      <c r="BF106" s="155">
        <f t="shared" si="403"/>
        <v>0</v>
      </c>
      <c r="BG106" s="189"/>
      <c r="BH106" s="190"/>
      <c r="BI106" s="155">
        <f t="shared" si="404"/>
        <v>0</v>
      </c>
      <c r="BJ106" s="192"/>
      <c r="BK106" s="193"/>
      <c r="BL106" s="194"/>
      <c r="BM106" s="155">
        <f t="shared" si="405"/>
        <v>0</v>
      </c>
      <c r="BN106" s="193"/>
      <c r="BO106" s="194"/>
      <c r="BP106" s="155">
        <f t="shared" si="406"/>
        <v>0</v>
      </c>
      <c r="BQ106" s="193">
        <v>1</v>
      </c>
      <c r="BR106" s="194">
        <v>3</v>
      </c>
      <c r="BS106" s="155" t="str">
        <f t="shared" si="386"/>
        <v>L</v>
      </c>
      <c r="BT106" s="142">
        <f t="shared" si="407"/>
        <v>5</v>
      </c>
      <c r="BU106" s="142">
        <f t="shared" si="408"/>
        <v>3</v>
      </c>
      <c r="BV106" s="142">
        <f t="shared" si="409"/>
        <v>19</v>
      </c>
      <c r="BW106" s="142">
        <f t="shared" si="409"/>
        <v>13</v>
      </c>
      <c r="BX106" s="214">
        <f t="shared" si="410"/>
        <v>0.59375</v>
      </c>
      <c r="BY106" s="215">
        <f t="shared" si="411"/>
        <v>0.625</v>
      </c>
    </row>
    <row r="107" spans="1:77" ht="16.5" customHeight="1">
      <c r="A107" s="229">
        <v>3</v>
      </c>
      <c r="B107" s="245" t="s">
        <v>115</v>
      </c>
      <c r="C107" s="251">
        <v>10</v>
      </c>
      <c r="D107" s="331">
        <v>9</v>
      </c>
      <c r="E107" s="355">
        <v>7</v>
      </c>
      <c r="F107" s="225">
        <v>8</v>
      </c>
      <c r="G107" s="244"/>
      <c r="H107" s="186">
        <v>3</v>
      </c>
      <c r="I107" s="187">
        <v>0</v>
      </c>
      <c r="J107" s="155" t="str">
        <f t="shared" si="387"/>
        <v>W</v>
      </c>
      <c r="K107" s="188">
        <v>1</v>
      </c>
      <c r="L107" s="187">
        <v>3</v>
      </c>
      <c r="M107" s="155" t="str">
        <f t="shared" si="388"/>
        <v>L</v>
      </c>
      <c r="N107" s="188"/>
      <c r="O107" s="187"/>
      <c r="P107" s="155">
        <f t="shared" si="389"/>
        <v>0</v>
      </c>
      <c r="Q107" s="188">
        <v>3</v>
      </c>
      <c r="R107" s="187">
        <v>0</v>
      </c>
      <c r="S107" s="155" t="str">
        <f t="shared" si="390"/>
        <v>W</v>
      </c>
      <c r="T107" s="188">
        <v>3</v>
      </c>
      <c r="U107" s="187">
        <v>0</v>
      </c>
      <c r="V107" s="155" t="str">
        <f t="shared" si="391"/>
        <v>W</v>
      </c>
      <c r="W107" s="188">
        <v>3</v>
      </c>
      <c r="X107" s="187">
        <v>0</v>
      </c>
      <c r="Y107" s="155" t="str">
        <f t="shared" si="392"/>
        <v>W</v>
      </c>
      <c r="Z107" s="189">
        <v>1</v>
      </c>
      <c r="AA107" s="190">
        <v>3</v>
      </c>
      <c r="AB107" s="155" t="str">
        <f t="shared" si="393"/>
        <v>L</v>
      </c>
      <c r="AC107" s="191">
        <v>3</v>
      </c>
      <c r="AD107" s="190">
        <v>2</v>
      </c>
      <c r="AE107" s="155" t="str">
        <f t="shared" si="394"/>
        <v>W</v>
      </c>
      <c r="AF107" s="189">
        <v>3</v>
      </c>
      <c r="AG107" s="190">
        <v>0</v>
      </c>
      <c r="AH107" s="155" t="str">
        <f t="shared" si="395"/>
        <v>W</v>
      </c>
      <c r="AI107" s="189">
        <v>3</v>
      </c>
      <c r="AJ107" s="190">
        <v>0</v>
      </c>
      <c r="AK107" s="155" t="str">
        <f t="shared" si="396"/>
        <v>W</v>
      </c>
      <c r="AL107" s="189"/>
      <c r="AM107" s="190"/>
      <c r="AN107" s="155">
        <f t="shared" si="397"/>
        <v>0</v>
      </c>
      <c r="AO107" s="189">
        <v>0</v>
      </c>
      <c r="AP107" s="190">
        <v>3</v>
      </c>
      <c r="AQ107" s="155" t="str">
        <f t="shared" si="398"/>
        <v>L</v>
      </c>
      <c r="AR107" s="189">
        <v>3</v>
      </c>
      <c r="AS107" s="190">
        <v>2</v>
      </c>
      <c r="AT107" s="155" t="str">
        <f t="shared" si="399"/>
        <v>W</v>
      </c>
      <c r="AU107" s="189">
        <v>0</v>
      </c>
      <c r="AV107" s="190">
        <v>3</v>
      </c>
      <c r="AW107" s="155" t="str">
        <f t="shared" si="400"/>
        <v>L</v>
      </c>
      <c r="AX107" s="189">
        <v>1</v>
      </c>
      <c r="AY107" s="190">
        <v>3</v>
      </c>
      <c r="AZ107" s="155" t="str">
        <f t="shared" si="401"/>
        <v>L</v>
      </c>
      <c r="BA107" s="188">
        <v>3</v>
      </c>
      <c r="BB107" s="187">
        <v>0</v>
      </c>
      <c r="BC107" s="155" t="str">
        <f t="shared" si="402"/>
        <v>W</v>
      </c>
      <c r="BD107" s="189">
        <v>3</v>
      </c>
      <c r="BE107" s="190">
        <v>1</v>
      </c>
      <c r="BF107" s="155" t="str">
        <f t="shared" si="403"/>
        <v>W</v>
      </c>
      <c r="BG107" s="189">
        <v>3</v>
      </c>
      <c r="BH107" s="190">
        <v>1</v>
      </c>
      <c r="BI107" s="155" t="str">
        <f t="shared" si="404"/>
        <v>W</v>
      </c>
      <c r="BJ107" s="192"/>
      <c r="BK107" s="193">
        <v>2</v>
      </c>
      <c r="BL107" s="194">
        <v>3</v>
      </c>
      <c r="BM107" s="155" t="str">
        <f t="shared" si="405"/>
        <v>L</v>
      </c>
      <c r="BN107" s="193">
        <v>3</v>
      </c>
      <c r="BO107" s="194">
        <v>0</v>
      </c>
      <c r="BP107" s="155" t="str">
        <f t="shared" si="406"/>
        <v>W</v>
      </c>
      <c r="BQ107" s="193">
        <v>1</v>
      </c>
      <c r="BR107" s="194">
        <v>3</v>
      </c>
      <c r="BS107" s="155" t="str">
        <f t="shared" si="386"/>
        <v>L</v>
      </c>
      <c r="BT107" s="142">
        <f t="shared" si="407"/>
        <v>12</v>
      </c>
      <c r="BU107" s="142">
        <f t="shared" si="408"/>
        <v>7</v>
      </c>
      <c r="BV107" s="142">
        <f t="shared" si="409"/>
        <v>42</v>
      </c>
      <c r="BW107" s="142">
        <f t="shared" si="409"/>
        <v>27</v>
      </c>
      <c r="BX107" s="214">
        <f t="shared" si="410"/>
        <v>0.60869565217391308</v>
      </c>
      <c r="BY107" s="215">
        <f t="shared" si="411"/>
        <v>0.63157894736842102</v>
      </c>
    </row>
    <row r="108" spans="1:77" ht="18.75" customHeight="1">
      <c r="A108" s="184">
        <v>5</v>
      </c>
      <c r="B108" s="321" t="s">
        <v>232</v>
      </c>
      <c r="C108" s="341">
        <v>16</v>
      </c>
      <c r="D108" s="209"/>
      <c r="E108" s="240"/>
      <c r="F108" s="209"/>
      <c r="G108" s="227"/>
      <c r="H108" s="186"/>
      <c r="I108" s="187"/>
      <c r="J108" s="155">
        <f>IF(H108&gt;=3,"W",IF(ISBLANK(H108),0,"L"))</f>
        <v>0</v>
      </c>
      <c r="K108" s="188"/>
      <c r="L108" s="187"/>
      <c r="M108" s="155">
        <f>IF(K108&gt;=3,"W",IF(ISBLANK(K108),0,"L"))</f>
        <v>0</v>
      </c>
      <c r="N108" s="188"/>
      <c r="O108" s="187"/>
      <c r="P108" s="155">
        <f>IF(N108&gt;=3,"W",IF(ISBLANK(N108),0,"L"))</f>
        <v>0</v>
      </c>
      <c r="Q108" s="188"/>
      <c r="R108" s="187"/>
      <c r="S108" s="155">
        <f>IF(Q108&gt;=3,"W",IF(ISBLANK(Q108),0,"L"))</f>
        <v>0</v>
      </c>
      <c r="T108" s="188"/>
      <c r="U108" s="187"/>
      <c r="V108" s="155">
        <f>IF(T108&gt;=3,"W",IF(ISBLANK(T108),0,"L"))</f>
        <v>0</v>
      </c>
      <c r="W108" s="188"/>
      <c r="X108" s="187"/>
      <c r="Y108" s="155">
        <f>IF(W108&gt;=3,"W",IF(ISBLANK(W108),0,"L"))</f>
        <v>0</v>
      </c>
      <c r="Z108" s="189"/>
      <c r="AA108" s="190"/>
      <c r="AB108" s="155">
        <f>IF(Z108&gt;=3,"W",IF(ISBLANK(Z108),0,"L"))</f>
        <v>0</v>
      </c>
      <c r="AC108" s="191"/>
      <c r="AD108" s="190"/>
      <c r="AE108" s="155">
        <f>IF(AC108&gt;=3,"W",IF(ISBLANK(AC108),0,"L"))</f>
        <v>0</v>
      </c>
      <c r="AF108" s="189"/>
      <c r="AG108" s="190"/>
      <c r="AH108" s="155">
        <f>IF(AF108&gt;=3,"W",IF(ISBLANK(AF108),0,"L"))</f>
        <v>0</v>
      </c>
      <c r="AI108" s="189"/>
      <c r="AJ108" s="190"/>
      <c r="AK108" s="155">
        <f>IF(AI108&gt;=3,"W",IF(ISBLANK(AI108),0,"L"))</f>
        <v>0</v>
      </c>
      <c r="AL108" s="189">
        <v>2</v>
      </c>
      <c r="AM108" s="190">
        <v>3</v>
      </c>
      <c r="AN108" s="155" t="str">
        <f>IF(AL108&gt;=3,"W",IF(ISBLANK(AL108),0,"L"))</f>
        <v>L</v>
      </c>
      <c r="AO108" s="189"/>
      <c r="AP108" s="190"/>
      <c r="AQ108" s="155">
        <f>IF(AO108&gt;=3,"W",IF(ISBLANK(AO108),0,"L"))</f>
        <v>0</v>
      </c>
      <c r="AR108" s="189"/>
      <c r="AS108" s="190"/>
      <c r="AT108" s="155">
        <f>IF(AR108&gt;=3,"W",IF(ISBLANK(AR108),0,"L"))</f>
        <v>0</v>
      </c>
      <c r="AU108" s="189"/>
      <c r="AV108" s="190"/>
      <c r="AW108" s="155">
        <f>IF(AU108&gt;=3,"W",IF(ISBLANK(AU108),0,"L"))</f>
        <v>0</v>
      </c>
      <c r="AX108" s="189"/>
      <c r="AY108" s="190"/>
      <c r="AZ108" s="155">
        <f>IF(AX108&gt;=3,"W",IF(ISBLANK(AX108),0,"L"))</f>
        <v>0</v>
      </c>
      <c r="BA108" s="188"/>
      <c r="BB108" s="187"/>
      <c r="BC108" s="155">
        <f>IF(BA108&gt;=3,"W",IF(ISBLANK(BA108),0,"L"))</f>
        <v>0</v>
      </c>
      <c r="BD108" s="189"/>
      <c r="BE108" s="190"/>
      <c r="BF108" s="155">
        <f>IF(BD108&gt;=3,"W",IF(ISBLANK(BD108),0,"L"))</f>
        <v>0</v>
      </c>
      <c r="BG108" s="189"/>
      <c r="BH108" s="190"/>
      <c r="BI108" s="155">
        <f>IF(BG108&gt;=3,"W",IF(ISBLANK(BG108),0,"L"))</f>
        <v>0</v>
      </c>
      <c r="BJ108" s="239"/>
      <c r="BK108" s="193"/>
      <c r="BL108" s="194"/>
      <c r="BM108" s="155">
        <f>IF(BK108&gt;=3,"W",IF(ISBLANK(BK108),0,"L"))</f>
        <v>0</v>
      </c>
      <c r="BN108" s="193"/>
      <c r="BO108" s="194"/>
      <c r="BP108" s="155">
        <f>IF(BN108&gt;=3,"W",IF(ISBLANK(BN108),0,"L"))</f>
        <v>0</v>
      </c>
      <c r="BQ108" s="193"/>
      <c r="BR108" s="194"/>
      <c r="BS108" s="155">
        <f>IF(BQ108&gt;=3,"W",IF(ISBLANK(BQ108),0,"L"))</f>
        <v>0</v>
      </c>
      <c r="BT108" s="142">
        <f>COUNTIF(J108:BS108,"w")</f>
        <v>0</v>
      </c>
      <c r="BU108" s="142">
        <f>COUNTIF(J108:BS108,"l")</f>
        <v>1</v>
      </c>
      <c r="BV108" s="142">
        <f>H108+K108+N108+Q108+T108+W108+Z108+AC108+AF108+AI108+AL108+AO108+AR108+AU108+AX108+BA108+BD108+BG108+BK108+BN108+BQ108</f>
        <v>2</v>
      </c>
      <c r="BW108" s="142">
        <f>I108+L108+O108+R108+U108+X108+AA108+AD108+AG108+AJ108+AM108+AP108+AS108+AV108+AY108+BB108+BE108+BH108+BL108+BO108+BR108</f>
        <v>3</v>
      </c>
      <c r="BX108" s="214">
        <f>IF(BV108+BW108&gt;0,BV108/(BV108+BW108),IF(BV108+BW108=0,"0",0.5))</f>
        <v>0.4</v>
      </c>
      <c r="BY108" s="215">
        <f>IF(BT108+BU108&gt;0,BT108/(BT108+BU108),IF(BT108+BU108=0,"0",0.5))</f>
        <v>0</v>
      </c>
    </row>
    <row r="109" spans="1:77">
      <c r="A109" s="184">
        <v>4</v>
      </c>
      <c r="B109" s="247" t="s">
        <v>123</v>
      </c>
      <c r="C109" s="248">
        <v>25</v>
      </c>
      <c r="D109" s="330">
        <v>22</v>
      </c>
      <c r="E109" s="353">
        <v>21</v>
      </c>
      <c r="F109" s="209">
        <v>20</v>
      </c>
      <c r="G109" s="227"/>
      <c r="H109" s="186">
        <v>3</v>
      </c>
      <c r="I109" s="187">
        <v>0</v>
      </c>
      <c r="J109" s="155" t="str">
        <f>IF(H109&gt;=3,"W",IF(ISBLANK(H109),0,"L"))</f>
        <v>W</v>
      </c>
      <c r="K109" s="188"/>
      <c r="L109" s="187"/>
      <c r="M109" s="155">
        <f>IF(K109&gt;=3,"W",IF(ISBLANK(K109),0,"L"))</f>
        <v>0</v>
      </c>
      <c r="N109" s="188">
        <v>3</v>
      </c>
      <c r="O109" s="187">
        <v>0</v>
      </c>
      <c r="P109" s="155" t="str">
        <f>IF(N109&gt;=3,"W",IF(ISBLANK(N109),0,"L"))</f>
        <v>W</v>
      </c>
      <c r="Q109" s="188">
        <v>3</v>
      </c>
      <c r="R109" s="187">
        <v>2</v>
      </c>
      <c r="S109" s="155" t="str">
        <f>IF(Q109&gt;=3,"W",IF(ISBLANK(Q109),0,"L"))</f>
        <v>W</v>
      </c>
      <c r="T109" s="188">
        <v>3</v>
      </c>
      <c r="U109" s="187">
        <v>0</v>
      </c>
      <c r="V109" s="155" t="str">
        <f>IF(T109&gt;=3,"W",IF(ISBLANK(T109),0,"L"))</f>
        <v>W</v>
      </c>
      <c r="W109" s="188">
        <v>0</v>
      </c>
      <c r="X109" s="187">
        <v>3</v>
      </c>
      <c r="Y109" s="155" t="str">
        <f>IF(W109&gt;=3,"W",IF(ISBLANK(W109),0,"L"))</f>
        <v>L</v>
      </c>
      <c r="Z109" s="189">
        <v>3</v>
      </c>
      <c r="AA109" s="190">
        <v>1</v>
      </c>
      <c r="AB109" s="155" t="str">
        <f>IF(Z109&gt;=3,"W",IF(ISBLANK(Z109),0,"L"))</f>
        <v>W</v>
      </c>
      <c r="AC109" s="191">
        <v>3</v>
      </c>
      <c r="AD109" s="190">
        <v>0</v>
      </c>
      <c r="AE109" s="155" t="str">
        <f>IF(AC109&gt;=3,"W",IF(ISBLANK(AC109),0,"L"))</f>
        <v>W</v>
      </c>
      <c r="AF109" s="189"/>
      <c r="AG109" s="190"/>
      <c r="AH109" s="155">
        <f>IF(AF109&gt;=3,"W",IF(ISBLANK(AF109),0,"L"))</f>
        <v>0</v>
      </c>
      <c r="AI109" s="189">
        <v>3</v>
      </c>
      <c r="AJ109" s="190">
        <v>0</v>
      </c>
      <c r="AK109" s="155" t="str">
        <f>IF(AI109&gt;=3,"W",IF(ISBLANK(AI109),0,"L"))</f>
        <v>W</v>
      </c>
      <c r="AL109" s="189">
        <v>3</v>
      </c>
      <c r="AM109" s="190">
        <v>1</v>
      </c>
      <c r="AN109" s="155" t="str">
        <f>IF(AL109&gt;=3,"W",IF(ISBLANK(AL109),0,"L"))</f>
        <v>W</v>
      </c>
      <c r="AO109" s="189"/>
      <c r="AP109" s="190"/>
      <c r="AQ109" s="155">
        <f>IF(AO109&gt;=3,"W",IF(ISBLANK(AO109),0,"L"))</f>
        <v>0</v>
      </c>
      <c r="AR109" s="189">
        <v>2</v>
      </c>
      <c r="AS109" s="190">
        <v>3</v>
      </c>
      <c r="AT109" s="155" t="str">
        <f>IF(AR109&gt;=3,"W",IF(ISBLANK(AR109),0,"L"))</f>
        <v>L</v>
      </c>
      <c r="AU109" s="189">
        <v>3</v>
      </c>
      <c r="AV109" s="190">
        <v>2</v>
      </c>
      <c r="AW109" s="155" t="str">
        <f>IF(AU109&gt;=3,"W",IF(ISBLANK(AU109),0,"L"))</f>
        <v>W</v>
      </c>
      <c r="AX109" s="189">
        <v>3</v>
      </c>
      <c r="AY109" s="190">
        <v>0</v>
      </c>
      <c r="AZ109" s="155" t="str">
        <f>IF(AX109&gt;=3,"W",IF(ISBLANK(AX109),0,"L"))</f>
        <v>W</v>
      </c>
      <c r="BA109" s="188">
        <v>3</v>
      </c>
      <c r="BB109" s="187">
        <v>0</v>
      </c>
      <c r="BC109" s="155" t="str">
        <f>IF(BA109&gt;=3,"W",IF(ISBLANK(BA109),0,"L"))</f>
        <v>W</v>
      </c>
      <c r="BD109" s="189">
        <v>0</v>
      </c>
      <c r="BE109" s="190">
        <v>3</v>
      </c>
      <c r="BF109" s="155" t="str">
        <f>IF(BD109&gt;=3,"W",IF(ISBLANK(BD109),0,"L"))</f>
        <v>L</v>
      </c>
      <c r="BG109" s="189">
        <v>3</v>
      </c>
      <c r="BH109" s="190">
        <v>1</v>
      </c>
      <c r="BI109" s="155" t="str">
        <f>IF(BG109&gt;=3,"W",IF(ISBLANK(BG109),0,"L"))</f>
        <v>W</v>
      </c>
      <c r="BJ109" s="239"/>
      <c r="BK109" s="193">
        <v>1</v>
      </c>
      <c r="BL109" s="194">
        <v>3</v>
      </c>
      <c r="BM109" s="155" t="str">
        <f>IF(BK109&gt;=3,"W",IF(ISBLANK(BK109),0,"L"))</f>
        <v>L</v>
      </c>
      <c r="BN109" s="193">
        <v>3</v>
      </c>
      <c r="BO109" s="194">
        <v>0</v>
      </c>
      <c r="BP109" s="155" t="str">
        <f>IF(BN109&gt;=3,"W",IF(ISBLANK(BN109),0,"L"))</f>
        <v>W</v>
      </c>
      <c r="BQ109" s="193">
        <v>0</v>
      </c>
      <c r="BR109" s="194">
        <v>3</v>
      </c>
      <c r="BS109" s="155" t="str">
        <f>IF(BQ109&gt;=3,"W",IF(ISBLANK(BQ109),0,"L"))</f>
        <v>L</v>
      </c>
      <c r="BT109" s="142">
        <f>COUNTIF(J109:BS109,"w")</f>
        <v>13</v>
      </c>
      <c r="BU109" s="142">
        <f>COUNTIF(J109:BS109,"l")</f>
        <v>5</v>
      </c>
      <c r="BV109" s="142">
        <f>H109+K109+N109+Q109+T109+W109+Z109+AC109+AF109+AI109+AL109+AO109+AR109+AU109+AX109+BA109+BD109+BG109+BK109+BN109+BQ109</f>
        <v>42</v>
      </c>
      <c r="BW109" s="142">
        <f>I109+L109+O109+R109+U109+X109+AA109+AD109+AG109+AJ109+AM109+AP109+AS109+AV109+AY109+BB109+BE109+BH109+BL109+BO109+BR109</f>
        <v>22</v>
      </c>
      <c r="BX109" s="214">
        <f>IF(BV109+BW109&gt;0,BV109/(BV109+BW109),IF(BV109+BW109=0,"0",0.5))</f>
        <v>0.65625</v>
      </c>
      <c r="BY109" s="215">
        <f>IF(BT109+BU109&gt;0,BT109/(BT109+BU109),IF(BT109+BU109=0,"0",0.5))</f>
        <v>0.72222222222222221</v>
      </c>
    </row>
    <row r="110" spans="1:77" ht="18.75">
      <c r="A110" s="184">
        <v>6</v>
      </c>
      <c r="B110" s="374" t="s">
        <v>255</v>
      </c>
      <c r="C110" s="212"/>
      <c r="D110" s="226"/>
      <c r="E110" s="209"/>
      <c r="F110" s="226"/>
      <c r="G110" s="227"/>
      <c r="H110" s="186"/>
      <c r="I110" s="187"/>
      <c r="J110" s="155">
        <f t="shared" si="387"/>
        <v>0</v>
      </c>
      <c r="K110" s="188"/>
      <c r="L110" s="187"/>
      <c r="M110" s="155">
        <f t="shared" si="388"/>
        <v>0</v>
      </c>
      <c r="N110" s="188"/>
      <c r="O110" s="187"/>
      <c r="P110" s="155">
        <f t="shared" si="389"/>
        <v>0</v>
      </c>
      <c r="Q110" s="188"/>
      <c r="R110" s="187"/>
      <c r="S110" s="155">
        <f t="shared" si="390"/>
        <v>0</v>
      </c>
      <c r="T110" s="188"/>
      <c r="U110" s="187"/>
      <c r="V110" s="155">
        <f t="shared" si="391"/>
        <v>0</v>
      </c>
      <c r="W110" s="188"/>
      <c r="X110" s="187"/>
      <c r="Y110" s="155">
        <f t="shared" si="392"/>
        <v>0</v>
      </c>
      <c r="Z110" s="189"/>
      <c r="AA110" s="190"/>
      <c r="AB110" s="155">
        <f t="shared" si="393"/>
        <v>0</v>
      </c>
      <c r="AC110" s="191"/>
      <c r="AD110" s="190"/>
      <c r="AE110" s="155">
        <f t="shared" si="394"/>
        <v>0</v>
      </c>
      <c r="AF110" s="189"/>
      <c r="AG110" s="190"/>
      <c r="AH110" s="155">
        <f t="shared" si="395"/>
        <v>0</v>
      </c>
      <c r="AI110" s="189"/>
      <c r="AJ110" s="190"/>
      <c r="AK110" s="155">
        <f t="shared" si="396"/>
        <v>0</v>
      </c>
      <c r="AL110" s="189"/>
      <c r="AM110" s="190"/>
      <c r="AN110" s="155">
        <f t="shared" si="397"/>
        <v>0</v>
      </c>
      <c r="AO110" s="189"/>
      <c r="AP110" s="190"/>
      <c r="AQ110" s="155">
        <f t="shared" si="398"/>
        <v>0</v>
      </c>
      <c r="AR110" s="189"/>
      <c r="AS110" s="190"/>
      <c r="AT110" s="155">
        <f t="shared" si="399"/>
        <v>0</v>
      </c>
      <c r="AU110" s="189"/>
      <c r="AV110" s="190"/>
      <c r="AW110" s="155">
        <f t="shared" si="400"/>
        <v>0</v>
      </c>
      <c r="AX110" s="189"/>
      <c r="AY110" s="190"/>
      <c r="AZ110" s="155">
        <f t="shared" si="401"/>
        <v>0</v>
      </c>
      <c r="BA110" s="188"/>
      <c r="BB110" s="187"/>
      <c r="BC110" s="155">
        <f t="shared" si="402"/>
        <v>0</v>
      </c>
      <c r="BD110" s="189"/>
      <c r="BE110" s="190"/>
      <c r="BF110" s="155">
        <f t="shared" si="403"/>
        <v>0</v>
      </c>
      <c r="BG110" s="189"/>
      <c r="BH110" s="190"/>
      <c r="BI110" s="155">
        <f t="shared" si="404"/>
        <v>0</v>
      </c>
      <c r="BJ110" s="192"/>
      <c r="BK110" s="193">
        <v>0</v>
      </c>
      <c r="BL110" s="194">
        <v>3</v>
      </c>
      <c r="BM110" s="155" t="str">
        <f t="shared" si="405"/>
        <v>L</v>
      </c>
      <c r="BN110" s="193"/>
      <c r="BO110" s="194"/>
      <c r="BP110" s="155">
        <f t="shared" si="406"/>
        <v>0</v>
      </c>
      <c r="BQ110" s="193"/>
      <c r="BR110" s="194"/>
      <c r="BS110" s="155">
        <f t="shared" si="386"/>
        <v>0</v>
      </c>
      <c r="BT110" s="142">
        <f t="shared" si="407"/>
        <v>0</v>
      </c>
      <c r="BU110" s="142">
        <f t="shared" si="408"/>
        <v>1</v>
      </c>
      <c r="BV110" s="142">
        <f t="shared" si="409"/>
        <v>0</v>
      </c>
      <c r="BW110" s="142">
        <f t="shared" si="409"/>
        <v>3</v>
      </c>
      <c r="BX110" s="214">
        <f t="shared" si="410"/>
        <v>0</v>
      </c>
      <c r="BY110" s="215">
        <f t="shared" si="411"/>
        <v>0</v>
      </c>
    </row>
    <row r="111" spans="1:77" ht="18.75" customHeight="1">
      <c r="A111" s="230">
        <v>7</v>
      </c>
      <c r="B111" s="213"/>
      <c r="C111" s="234"/>
      <c r="D111" s="209"/>
      <c r="E111" s="208"/>
      <c r="F111" s="228"/>
      <c r="G111" s="196"/>
      <c r="H111" s="186"/>
      <c r="I111" s="187"/>
      <c r="J111" s="155">
        <f t="shared" si="387"/>
        <v>0</v>
      </c>
      <c r="K111" s="188"/>
      <c r="L111" s="187"/>
      <c r="M111" s="155">
        <f t="shared" si="388"/>
        <v>0</v>
      </c>
      <c r="N111" s="188"/>
      <c r="O111" s="187"/>
      <c r="P111" s="155">
        <f t="shared" si="389"/>
        <v>0</v>
      </c>
      <c r="Q111" s="188"/>
      <c r="R111" s="187"/>
      <c r="S111" s="155">
        <f t="shared" si="390"/>
        <v>0</v>
      </c>
      <c r="T111" s="188"/>
      <c r="U111" s="187"/>
      <c r="V111" s="155">
        <f t="shared" si="391"/>
        <v>0</v>
      </c>
      <c r="W111" s="188"/>
      <c r="X111" s="187"/>
      <c r="Y111" s="155">
        <f t="shared" si="392"/>
        <v>0</v>
      </c>
      <c r="Z111" s="189"/>
      <c r="AA111" s="190"/>
      <c r="AB111" s="155">
        <f t="shared" si="393"/>
        <v>0</v>
      </c>
      <c r="AC111" s="191"/>
      <c r="AD111" s="190"/>
      <c r="AE111" s="155">
        <f t="shared" si="394"/>
        <v>0</v>
      </c>
      <c r="AF111" s="189"/>
      <c r="AG111" s="190"/>
      <c r="AH111" s="155">
        <f t="shared" si="395"/>
        <v>0</v>
      </c>
      <c r="AI111" s="189"/>
      <c r="AJ111" s="190"/>
      <c r="AK111" s="155">
        <f t="shared" si="396"/>
        <v>0</v>
      </c>
      <c r="AL111" s="189"/>
      <c r="AM111" s="190"/>
      <c r="AN111" s="155">
        <f t="shared" si="397"/>
        <v>0</v>
      </c>
      <c r="AO111" s="189"/>
      <c r="AP111" s="190"/>
      <c r="AQ111" s="155">
        <f t="shared" si="398"/>
        <v>0</v>
      </c>
      <c r="AR111" s="189"/>
      <c r="AS111" s="190"/>
      <c r="AT111" s="155">
        <f t="shared" si="399"/>
        <v>0</v>
      </c>
      <c r="AU111" s="189"/>
      <c r="AV111" s="190"/>
      <c r="AW111" s="155">
        <f t="shared" si="400"/>
        <v>0</v>
      </c>
      <c r="AX111" s="189"/>
      <c r="AY111" s="190"/>
      <c r="AZ111" s="155">
        <f t="shared" si="401"/>
        <v>0</v>
      </c>
      <c r="BA111" s="188"/>
      <c r="BB111" s="187"/>
      <c r="BC111" s="155">
        <f t="shared" si="402"/>
        <v>0</v>
      </c>
      <c r="BD111" s="189"/>
      <c r="BE111" s="190"/>
      <c r="BF111" s="155">
        <f t="shared" si="403"/>
        <v>0</v>
      </c>
      <c r="BG111" s="189"/>
      <c r="BH111" s="190"/>
      <c r="BI111" s="155">
        <f t="shared" si="404"/>
        <v>0</v>
      </c>
      <c r="BJ111" s="192"/>
      <c r="BK111" s="193"/>
      <c r="BL111" s="194"/>
      <c r="BM111" s="155">
        <f t="shared" si="405"/>
        <v>0</v>
      </c>
      <c r="BN111" s="193"/>
      <c r="BO111" s="194"/>
      <c r="BP111" s="155">
        <f t="shared" si="406"/>
        <v>0</v>
      </c>
      <c r="BQ111" s="193"/>
      <c r="BR111" s="194"/>
      <c r="BS111" s="155">
        <f t="shared" si="386"/>
        <v>0</v>
      </c>
      <c r="BT111" s="142">
        <f t="shared" si="407"/>
        <v>0</v>
      </c>
      <c r="BU111" s="142">
        <f t="shared" si="408"/>
        <v>0</v>
      </c>
      <c r="BV111" s="142">
        <f t="shared" si="409"/>
        <v>0</v>
      </c>
      <c r="BW111" s="142">
        <f t="shared" si="409"/>
        <v>0</v>
      </c>
      <c r="BX111" s="214" t="str">
        <f t="shared" si="410"/>
        <v>0</v>
      </c>
      <c r="BY111" s="215" t="str">
        <f t="shared" si="411"/>
        <v>0</v>
      </c>
    </row>
    <row r="112" spans="1:77" ht="18" customHeight="1">
      <c r="A112" s="230">
        <v>8</v>
      </c>
      <c r="B112" s="233"/>
      <c r="C112" s="236"/>
      <c r="D112" s="142"/>
      <c r="E112" s="231"/>
      <c r="F112" s="143"/>
      <c r="G112" s="185"/>
      <c r="H112" s="186"/>
      <c r="I112" s="187"/>
      <c r="J112" s="155">
        <f t="shared" si="387"/>
        <v>0</v>
      </c>
      <c r="K112" s="188"/>
      <c r="L112" s="187"/>
      <c r="M112" s="155">
        <f t="shared" si="388"/>
        <v>0</v>
      </c>
      <c r="N112" s="188"/>
      <c r="O112" s="187"/>
      <c r="P112" s="155">
        <f t="shared" si="389"/>
        <v>0</v>
      </c>
      <c r="Q112" s="188"/>
      <c r="R112" s="187"/>
      <c r="S112" s="155">
        <f t="shared" si="390"/>
        <v>0</v>
      </c>
      <c r="T112" s="188"/>
      <c r="U112" s="187"/>
      <c r="V112" s="155">
        <f t="shared" si="391"/>
        <v>0</v>
      </c>
      <c r="W112" s="188"/>
      <c r="X112" s="187"/>
      <c r="Y112" s="155">
        <f t="shared" si="392"/>
        <v>0</v>
      </c>
      <c r="Z112" s="189"/>
      <c r="AA112" s="190"/>
      <c r="AB112" s="155">
        <f t="shared" si="393"/>
        <v>0</v>
      </c>
      <c r="AC112" s="191"/>
      <c r="AD112" s="190"/>
      <c r="AE112" s="155">
        <f t="shared" si="394"/>
        <v>0</v>
      </c>
      <c r="AF112" s="189"/>
      <c r="AG112" s="190"/>
      <c r="AH112" s="155">
        <f t="shared" si="395"/>
        <v>0</v>
      </c>
      <c r="AI112" s="189"/>
      <c r="AJ112" s="190"/>
      <c r="AK112" s="155">
        <f t="shared" si="396"/>
        <v>0</v>
      </c>
      <c r="AL112" s="189"/>
      <c r="AM112" s="190"/>
      <c r="AN112" s="155">
        <f t="shared" si="397"/>
        <v>0</v>
      </c>
      <c r="AO112" s="189"/>
      <c r="AP112" s="190"/>
      <c r="AQ112" s="155">
        <f t="shared" si="398"/>
        <v>0</v>
      </c>
      <c r="AR112" s="189"/>
      <c r="AS112" s="190"/>
      <c r="AT112" s="155">
        <f t="shared" si="399"/>
        <v>0</v>
      </c>
      <c r="AU112" s="189"/>
      <c r="AV112" s="190"/>
      <c r="AW112" s="155">
        <f t="shared" si="400"/>
        <v>0</v>
      </c>
      <c r="AX112" s="189"/>
      <c r="AY112" s="190"/>
      <c r="AZ112" s="155">
        <f t="shared" si="401"/>
        <v>0</v>
      </c>
      <c r="BA112" s="188"/>
      <c r="BB112" s="187"/>
      <c r="BC112" s="155">
        <f t="shared" si="402"/>
        <v>0</v>
      </c>
      <c r="BD112" s="189"/>
      <c r="BE112" s="190"/>
      <c r="BF112" s="155">
        <f t="shared" si="403"/>
        <v>0</v>
      </c>
      <c r="BG112" s="189"/>
      <c r="BH112" s="190"/>
      <c r="BI112" s="155">
        <f t="shared" si="404"/>
        <v>0</v>
      </c>
      <c r="BJ112" s="192"/>
      <c r="BK112" s="193"/>
      <c r="BL112" s="194"/>
      <c r="BM112" s="155">
        <f t="shared" si="405"/>
        <v>0</v>
      </c>
      <c r="BN112" s="193"/>
      <c r="BO112" s="194"/>
      <c r="BP112" s="155">
        <f t="shared" si="406"/>
        <v>0</v>
      </c>
      <c r="BQ112" s="193"/>
      <c r="BR112" s="194"/>
      <c r="BS112" s="155">
        <f t="shared" si="386"/>
        <v>0</v>
      </c>
      <c r="BT112" s="142">
        <f t="shared" si="407"/>
        <v>0</v>
      </c>
      <c r="BU112" s="142">
        <f t="shared" si="408"/>
        <v>0</v>
      </c>
      <c r="BV112" s="142">
        <f t="shared" si="409"/>
        <v>0</v>
      </c>
      <c r="BW112" s="142">
        <f t="shared" si="409"/>
        <v>0</v>
      </c>
      <c r="BX112" s="214" t="str">
        <f t="shared" si="410"/>
        <v>0</v>
      </c>
      <c r="BY112" s="215" t="str">
        <f t="shared" si="411"/>
        <v>0</v>
      </c>
    </row>
    <row r="113" spans="1:77">
      <c r="A113" s="153"/>
      <c r="B113" s="197"/>
      <c r="C113" s="197"/>
      <c r="D113" s="198"/>
      <c r="E113" s="197"/>
      <c r="F113" s="197"/>
      <c r="G113" s="198"/>
      <c r="H113" s="378">
        <v>2</v>
      </c>
      <c r="I113" s="379"/>
      <c r="J113" s="154" t="str">
        <f t="shared" si="387"/>
        <v>L</v>
      </c>
      <c r="K113" s="378">
        <f>+H113+2</f>
        <v>4</v>
      </c>
      <c r="L113" s="379"/>
      <c r="M113" s="155" t="str">
        <f t="shared" si="388"/>
        <v>W</v>
      </c>
      <c r="N113" s="378">
        <f>+K113+2</f>
        <v>6</v>
      </c>
      <c r="O113" s="379"/>
      <c r="P113" s="155" t="str">
        <f t="shared" si="389"/>
        <v>W</v>
      </c>
      <c r="Q113" s="378">
        <f>+N113+2</f>
        <v>8</v>
      </c>
      <c r="R113" s="379"/>
      <c r="S113" s="155" t="str">
        <f t="shared" si="390"/>
        <v>W</v>
      </c>
      <c r="T113" s="378">
        <f>+Q113+2</f>
        <v>10</v>
      </c>
      <c r="U113" s="379"/>
      <c r="V113" s="155" t="str">
        <f t="shared" si="391"/>
        <v>W</v>
      </c>
      <c r="W113" s="378">
        <f>+T113+2</f>
        <v>12</v>
      </c>
      <c r="X113" s="379"/>
      <c r="Y113" s="155" t="str">
        <f t="shared" si="392"/>
        <v>W</v>
      </c>
      <c r="Z113" s="378">
        <f>+W113+2</f>
        <v>14</v>
      </c>
      <c r="AA113" s="379"/>
      <c r="AB113" s="155" t="str">
        <f t="shared" si="393"/>
        <v>W</v>
      </c>
      <c r="AC113" s="378">
        <f>+Z113+2</f>
        <v>16</v>
      </c>
      <c r="AD113" s="379"/>
      <c r="AE113" s="155" t="str">
        <f t="shared" si="394"/>
        <v>W</v>
      </c>
      <c r="AF113" s="378">
        <f>+AC113+2</f>
        <v>18</v>
      </c>
      <c r="AG113" s="379"/>
      <c r="AH113" s="155" t="str">
        <f t="shared" si="395"/>
        <v>W</v>
      </c>
      <c r="AI113" s="378">
        <f>+AF113+2</f>
        <v>20</v>
      </c>
      <c r="AJ113" s="379"/>
      <c r="AK113" s="155" t="str">
        <f t="shared" si="396"/>
        <v>W</v>
      </c>
      <c r="AL113" s="378">
        <f>+AI113</f>
        <v>20</v>
      </c>
      <c r="AM113" s="379"/>
      <c r="AN113" s="155" t="str">
        <f t="shared" si="397"/>
        <v>W</v>
      </c>
      <c r="AO113" s="378">
        <f>+AL113</f>
        <v>20</v>
      </c>
      <c r="AP113" s="379"/>
      <c r="AQ113" s="155" t="str">
        <f t="shared" si="398"/>
        <v>W</v>
      </c>
      <c r="AR113" s="378">
        <f>+AO113+2</f>
        <v>22</v>
      </c>
      <c r="AS113" s="379"/>
      <c r="AT113" s="154" t="str">
        <f t="shared" si="399"/>
        <v>W</v>
      </c>
      <c r="AU113" s="378">
        <f>+AR113</f>
        <v>22</v>
      </c>
      <c r="AV113" s="379"/>
      <c r="AW113" s="155" t="str">
        <f t="shared" si="400"/>
        <v>W</v>
      </c>
      <c r="AX113" s="378">
        <f>+AU113</f>
        <v>22</v>
      </c>
      <c r="AY113" s="379"/>
      <c r="AZ113" s="154" t="str">
        <f t="shared" si="401"/>
        <v>W</v>
      </c>
      <c r="BA113" s="376">
        <f>+AX113+2</f>
        <v>24</v>
      </c>
      <c r="BB113" s="377"/>
      <c r="BC113" s="154" t="str">
        <f t="shared" si="402"/>
        <v>W</v>
      </c>
      <c r="BD113" s="376">
        <f>+BA113</f>
        <v>24</v>
      </c>
      <c r="BE113" s="377"/>
      <c r="BF113" s="154" t="str">
        <f t="shared" si="403"/>
        <v>W</v>
      </c>
      <c r="BG113" s="376">
        <f>+BD113+2</f>
        <v>26</v>
      </c>
      <c r="BH113" s="377"/>
      <c r="BI113" s="155" t="str">
        <f t="shared" si="404"/>
        <v>W</v>
      </c>
      <c r="BJ113" s="153"/>
      <c r="BK113" s="144"/>
      <c r="BL113" s="144"/>
      <c r="BM113" s="154"/>
      <c r="BN113" s="144"/>
      <c r="BO113" s="144"/>
      <c r="BP113" s="154"/>
      <c r="BQ113" s="144"/>
      <c r="BR113" s="144"/>
      <c r="BS113" s="154"/>
      <c r="BT113" s="153"/>
      <c r="BU113" s="153"/>
      <c r="BV113" s="153">
        <f>SUM(BV105:BV112)</f>
        <v>135</v>
      </c>
      <c r="BW113" s="153">
        <f>SUM(BW105:BW112)</f>
        <v>104</v>
      </c>
      <c r="BX113" s="199">
        <f>IF(BV113+BW113&lt;=0,0.5,BV113/(BV113+BW113))</f>
        <v>0.56485355648535562</v>
      </c>
      <c r="BY113" s="200"/>
    </row>
    <row r="114" spans="1:77" ht="16.5" customHeight="1">
      <c r="A114" s="153"/>
      <c r="B114" s="197"/>
      <c r="C114" s="197"/>
      <c r="D114" s="198"/>
      <c r="E114" s="197"/>
      <c r="F114" s="197"/>
      <c r="G114" s="198"/>
      <c r="H114"/>
      <c r="I114"/>
      <c r="J114" s="155"/>
      <c r="K114"/>
      <c r="L114"/>
      <c r="M114" s="155"/>
      <c r="N114"/>
      <c r="O114"/>
      <c r="P114" s="155"/>
      <c r="Q114"/>
      <c r="R114"/>
      <c r="S114" s="155"/>
      <c r="T114"/>
      <c r="U114"/>
      <c r="V114" s="155"/>
      <c r="W114"/>
      <c r="X114"/>
      <c r="Y114" s="155"/>
      <c r="Z114"/>
      <c r="AA114"/>
      <c r="AB114" s="155"/>
      <c r="AC114" s="203"/>
      <c r="AD114" s="203"/>
      <c r="AE114" s="154"/>
      <c r="AF114" s="202"/>
      <c r="AG114" s="202"/>
      <c r="AH114" s="154"/>
      <c r="AI114" s="202"/>
      <c r="AJ114" s="202"/>
      <c r="AK114" s="154"/>
      <c r="AL114" s="202"/>
      <c r="AM114" s="202"/>
      <c r="AN114" s="154"/>
      <c r="AO114" s="202"/>
      <c r="AP114" s="202"/>
      <c r="AQ114" s="154"/>
      <c r="AR114" s="202"/>
      <c r="AS114" s="202"/>
      <c r="AT114" s="154"/>
      <c r="AU114" s="202"/>
      <c r="AV114" s="202" t="s">
        <v>74</v>
      </c>
      <c r="AW114" s="154"/>
      <c r="AX114" s="202"/>
      <c r="AY114" s="202"/>
      <c r="AZ114" s="154"/>
      <c r="BA114" s="202"/>
      <c r="BB114" s="202"/>
      <c r="BC114" s="154"/>
      <c r="BD114" s="202"/>
      <c r="BE114" s="202"/>
      <c r="BF114" s="154"/>
      <c r="BG114" s="202"/>
      <c r="BH114" s="202"/>
      <c r="BI114" s="155"/>
      <c r="BJ114" s="153"/>
      <c r="BK114" s="144"/>
      <c r="BL114" s="144"/>
      <c r="BM114" s="154"/>
      <c r="BN114" s="144"/>
      <c r="BO114" s="144"/>
      <c r="BP114" s="154"/>
      <c r="BQ114" s="144"/>
      <c r="BR114" s="144"/>
      <c r="BS114" s="154"/>
      <c r="BT114" s="153"/>
      <c r="BU114" s="153"/>
      <c r="BV114" s="153"/>
      <c r="BW114" s="153"/>
      <c r="BX114" s="199"/>
      <c r="BY114" s="200"/>
    </row>
    <row r="116" spans="1:77" ht="24.95" customHeight="1">
      <c r="A116" s="263" t="s">
        <v>43</v>
      </c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</row>
    <row r="117" spans="1:77" ht="24.95" customHeight="1">
      <c r="A117" s="264" t="s">
        <v>44</v>
      </c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</row>
    <row r="118" spans="1:77" ht="24.95" customHeight="1">
      <c r="A118" s="265" t="s">
        <v>45</v>
      </c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</row>
    <row r="119" spans="1:77" ht="24.95" customHeight="1">
      <c r="A119" s="258" t="s">
        <v>46</v>
      </c>
      <c r="B119" s="259"/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</row>
    <row r="120" spans="1:77" ht="24.95" customHeight="1">
      <c r="A120" s="260" t="s">
        <v>47</v>
      </c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</row>
    <row r="121" spans="1:77" ht="24.95" customHeight="1">
      <c r="A121" s="261" t="s">
        <v>51</v>
      </c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</row>
    <row r="122" spans="1:77" ht="24.95" customHeight="1">
      <c r="A122" s="262" t="s">
        <v>48</v>
      </c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</row>
  </sheetData>
  <sortState ref="A63:BY64">
    <sortCondition ref="B63:B64"/>
  </sortState>
  <mergeCells count="480">
    <mergeCell ref="AR71:AS71"/>
    <mergeCell ref="AU71:AV71"/>
    <mergeCell ref="AX71:AY71"/>
    <mergeCell ref="BA71:BB71"/>
    <mergeCell ref="BA60:BB60"/>
    <mergeCell ref="BA57:BB57"/>
    <mergeCell ref="BD71:BE71"/>
    <mergeCell ref="BG71:BH71"/>
    <mergeCell ref="Q75:R75"/>
    <mergeCell ref="AF75:AG75"/>
    <mergeCell ref="Z75:AA75"/>
    <mergeCell ref="AU75:AV75"/>
    <mergeCell ref="AX75:AY75"/>
    <mergeCell ref="AX60:AY60"/>
    <mergeCell ref="H57:I57"/>
    <mergeCell ref="K57:L57"/>
    <mergeCell ref="N57:O57"/>
    <mergeCell ref="Q57:R57"/>
    <mergeCell ref="T57:U57"/>
    <mergeCell ref="W57:X57"/>
    <mergeCell ref="Z57:AA57"/>
    <mergeCell ref="AC57:AD57"/>
    <mergeCell ref="AF57:AG57"/>
    <mergeCell ref="BQ73:BR73"/>
    <mergeCell ref="W73:X73"/>
    <mergeCell ref="Z73:AA73"/>
    <mergeCell ref="AC73:AD73"/>
    <mergeCell ref="AF73:AG73"/>
    <mergeCell ref="T73:U73"/>
    <mergeCell ref="BQ88:BR88"/>
    <mergeCell ref="T86:U86"/>
    <mergeCell ref="W86:X86"/>
    <mergeCell ref="BA73:BB73"/>
    <mergeCell ref="BA88:BB88"/>
    <mergeCell ref="AC75:AD75"/>
    <mergeCell ref="BA86:BB86"/>
    <mergeCell ref="AU73:AV73"/>
    <mergeCell ref="BK88:BL88"/>
    <mergeCell ref="BG73:BH73"/>
    <mergeCell ref="BA75:BB75"/>
    <mergeCell ref="BK73:BL73"/>
    <mergeCell ref="AU86:AV86"/>
    <mergeCell ref="AX86:AY86"/>
    <mergeCell ref="AR86:AS86"/>
    <mergeCell ref="BD73:BE73"/>
    <mergeCell ref="Z86:AA86"/>
    <mergeCell ref="AC86:AD86"/>
    <mergeCell ref="H90:I90"/>
    <mergeCell ref="K90:L90"/>
    <mergeCell ref="N90:O90"/>
    <mergeCell ref="Q90:R90"/>
    <mergeCell ref="T90:U90"/>
    <mergeCell ref="W90:X90"/>
    <mergeCell ref="Z90:AA90"/>
    <mergeCell ref="AC90:AD90"/>
    <mergeCell ref="BD88:BE88"/>
    <mergeCell ref="H88:I88"/>
    <mergeCell ref="K88:L88"/>
    <mergeCell ref="N88:O88"/>
    <mergeCell ref="Q88:R88"/>
    <mergeCell ref="BA90:BB90"/>
    <mergeCell ref="AU88:AV88"/>
    <mergeCell ref="AX88:AY88"/>
    <mergeCell ref="T88:U88"/>
    <mergeCell ref="W88:X88"/>
    <mergeCell ref="Z88:AA88"/>
    <mergeCell ref="AC88:AD88"/>
    <mergeCell ref="AL88:AM88"/>
    <mergeCell ref="AO88:AP88"/>
    <mergeCell ref="BD90:BE90"/>
    <mergeCell ref="AL90:AM90"/>
    <mergeCell ref="H60:I60"/>
    <mergeCell ref="K60:L60"/>
    <mergeCell ref="N60:O60"/>
    <mergeCell ref="Q60:R60"/>
    <mergeCell ref="T60:U60"/>
    <mergeCell ref="W60:X60"/>
    <mergeCell ref="H47:I47"/>
    <mergeCell ref="AO90:AP90"/>
    <mergeCell ref="AR90:AS90"/>
    <mergeCell ref="AL62:AM62"/>
    <mergeCell ref="AI75:AJ75"/>
    <mergeCell ref="AL75:AM75"/>
    <mergeCell ref="AO75:AP75"/>
    <mergeCell ref="AL73:AM73"/>
    <mergeCell ref="AI86:AJ86"/>
    <mergeCell ref="AL86:AM86"/>
    <mergeCell ref="AR60:AS60"/>
    <mergeCell ref="K73:L73"/>
    <mergeCell ref="T75:U75"/>
    <mergeCell ref="H73:I73"/>
    <mergeCell ref="H75:I75"/>
    <mergeCell ref="K75:L75"/>
    <mergeCell ref="Q47:R47"/>
    <mergeCell ref="T47:U47"/>
    <mergeCell ref="H17:I17"/>
    <mergeCell ref="N5:O5"/>
    <mergeCell ref="Q5:R5"/>
    <mergeCell ref="H19:I19"/>
    <mergeCell ref="T15:U15"/>
    <mergeCell ref="W15:X15"/>
    <mergeCell ref="K17:L17"/>
    <mergeCell ref="N17:O17"/>
    <mergeCell ref="Q17:R17"/>
    <mergeCell ref="Q19:R19"/>
    <mergeCell ref="T19:U19"/>
    <mergeCell ref="K19:L19"/>
    <mergeCell ref="N19:O19"/>
    <mergeCell ref="H15:I15"/>
    <mergeCell ref="K15:L15"/>
    <mergeCell ref="N15:O15"/>
    <mergeCell ref="T17:U17"/>
    <mergeCell ref="Q15:R15"/>
    <mergeCell ref="W17:X17"/>
    <mergeCell ref="Z17:AA17"/>
    <mergeCell ref="AI15:AJ15"/>
    <mergeCell ref="AR15:AS15"/>
    <mergeCell ref="AC17:AD17"/>
    <mergeCell ref="AF17:AG17"/>
    <mergeCell ref="AI17:AJ17"/>
    <mergeCell ref="AL15:AM15"/>
    <mergeCell ref="AC3:AD3"/>
    <mergeCell ref="AF3:AG3"/>
    <mergeCell ref="AC15:AD15"/>
    <mergeCell ref="AF15:AG15"/>
    <mergeCell ref="AR17:AS17"/>
    <mergeCell ref="AL3:AM3"/>
    <mergeCell ref="AC5:AD5"/>
    <mergeCell ref="AF5:AG5"/>
    <mergeCell ref="Z3:AA3"/>
    <mergeCell ref="AR3:AS3"/>
    <mergeCell ref="AO17:AP17"/>
    <mergeCell ref="AL17:AM17"/>
    <mergeCell ref="AU17:AV17"/>
    <mergeCell ref="BA3:BB3"/>
    <mergeCell ref="AO15:AP15"/>
    <mergeCell ref="BG5:BH5"/>
    <mergeCell ref="BK5:BL5"/>
    <mergeCell ref="BD17:BE17"/>
    <mergeCell ref="AR5:AS5"/>
    <mergeCell ref="Z15:AA15"/>
    <mergeCell ref="BG15:BH15"/>
    <mergeCell ref="BA15:BB15"/>
    <mergeCell ref="BG17:BH17"/>
    <mergeCell ref="AL5:AM5"/>
    <mergeCell ref="AI3:AJ3"/>
    <mergeCell ref="AO3:AP3"/>
    <mergeCell ref="BK17:BL17"/>
    <mergeCell ref="AX17:AY17"/>
    <mergeCell ref="AU5:AV5"/>
    <mergeCell ref="BA17:BB17"/>
    <mergeCell ref="AU15:AV15"/>
    <mergeCell ref="AX15:AY15"/>
    <mergeCell ref="BD15:BE15"/>
    <mergeCell ref="AU3:AV3"/>
    <mergeCell ref="AX3:AY3"/>
    <mergeCell ref="BK3:BL3"/>
    <mergeCell ref="AX5:AY5"/>
    <mergeCell ref="H3:I3"/>
    <mergeCell ref="K3:L3"/>
    <mergeCell ref="N3:O3"/>
    <mergeCell ref="W3:X3"/>
    <mergeCell ref="Q3:R3"/>
    <mergeCell ref="H5:I5"/>
    <mergeCell ref="K5:L5"/>
    <mergeCell ref="T5:U5"/>
    <mergeCell ref="W5:X5"/>
    <mergeCell ref="Z5:AA5"/>
    <mergeCell ref="T3:U3"/>
    <mergeCell ref="AO5:AP5"/>
    <mergeCell ref="AI5:AJ5"/>
    <mergeCell ref="BN17:BO17"/>
    <mergeCell ref="BA5:BB5"/>
    <mergeCell ref="BD5:BE5"/>
    <mergeCell ref="BN5:BO5"/>
    <mergeCell ref="BQ19:BR19"/>
    <mergeCell ref="BK19:BL19"/>
    <mergeCell ref="BQ5:BR5"/>
    <mergeCell ref="BG3:BH3"/>
    <mergeCell ref="BQ3:BR3"/>
    <mergeCell ref="BD3:BE3"/>
    <mergeCell ref="BQ17:BR17"/>
    <mergeCell ref="BN3:BO3"/>
    <mergeCell ref="AR19:AS19"/>
    <mergeCell ref="AU19:AV19"/>
    <mergeCell ref="AR31:AS31"/>
    <mergeCell ref="BQ31:BR31"/>
    <mergeCell ref="BG31:BH31"/>
    <mergeCell ref="BN31:BO31"/>
    <mergeCell ref="AX31:AY31"/>
    <mergeCell ref="BD31:BE31"/>
    <mergeCell ref="BK31:BL31"/>
    <mergeCell ref="BD28:BE28"/>
    <mergeCell ref="BG28:BH28"/>
    <mergeCell ref="AX28:AY28"/>
    <mergeCell ref="BA28:BB28"/>
    <mergeCell ref="BA19:BB19"/>
    <mergeCell ref="BD19:BE19"/>
    <mergeCell ref="BG19:BH19"/>
    <mergeCell ref="BN19:BO19"/>
    <mergeCell ref="BA31:BB31"/>
    <mergeCell ref="AU31:AV31"/>
    <mergeCell ref="AX19:AY19"/>
    <mergeCell ref="AU28:AV28"/>
    <mergeCell ref="AL19:AM19"/>
    <mergeCell ref="AO19:AP19"/>
    <mergeCell ref="AC19:AD19"/>
    <mergeCell ref="AF19:AG19"/>
    <mergeCell ref="W19:X19"/>
    <mergeCell ref="Z19:AA19"/>
    <mergeCell ref="AI19:AJ19"/>
    <mergeCell ref="Z28:AA28"/>
    <mergeCell ref="AC28:AD28"/>
    <mergeCell ref="AF28:AG28"/>
    <mergeCell ref="AI28:AJ28"/>
    <mergeCell ref="AL28:AM28"/>
    <mergeCell ref="AO28:AP28"/>
    <mergeCell ref="T31:U31"/>
    <mergeCell ref="N31:O31"/>
    <mergeCell ref="Q31:R31"/>
    <mergeCell ref="AC33:AD33"/>
    <mergeCell ref="H31:I31"/>
    <mergeCell ref="K31:L31"/>
    <mergeCell ref="W33:X33"/>
    <mergeCell ref="Z33:AA33"/>
    <mergeCell ref="T33:U33"/>
    <mergeCell ref="H33:I33"/>
    <mergeCell ref="K33:L33"/>
    <mergeCell ref="N33:O33"/>
    <mergeCell ref="Q33:R33"/>
    <mergeCell ref="W31:X31"/>
    <mergeCell ref="Z31:AA31"/>
    <mergeCell ref="AC31:AD31"/>
    <mergeCell ref="AF33:AG33"/>
    <mergeCell ref="BD45:BE45"/>
    <mergeCell ref="BG33:BH33"/>
    <mergeCell ref="BK33:BL33"/>
    <mergeCell ref="AR33:AS33"/>
    <mergeCell ref="AU33:AV33"/>
    <mergeCell ref="AX33:AY33"/>
    <mergeCell ref="BA33:BB33"/>
    <mergeCell ref="BG45:BH45"/>
    <mergeCell ref="BD33:BE33"/>
    <mergeCell ref="BA45:BB45"/>
    <mergeCell ref="AU42:AV42"/>
    <mergeCell ref="AX42:AY42"/>
    <mergeCell ref="BA42:BB42"/>
    <mergeCell ref="BD42:BE42"/>
    <mergeCell ref="BG42:BH42"/>
    <mergeCell ref="AO42:AP42"/>
    <mergeCell ref="BD47:BE47"/>
    <mergeCell ref="BG47:BH47"/>
    <mergeCell ref="BK47:BL47"/>
    <mergeCell ref="BN47:BO47"/>
    <mergeCell ref="BQ47:BR47"/>
    <mergeCell ref="AI57:AJ57"/>
    <mergeCell ref="BK45:BL45"/>
    <mergeCell ref="AR45:AS45"/>
    <mergeCell ref="AO33:AP33"/>
    <mergeCell ref="AI45:AJ45"/>
    <mergeCell ref="AU45:AV45"/>
    <mergeCell ref="AI33:AJ33"/>
    <mergeCell ref="AL33:AM33"/>
    <mergeCell ref="BD57:BE57"/>
    <mergeCell ref="BG57:BH57"/>
    <mergeCell ref="AX45:AY45"/>
    <mergeCell ref="AL45:AM45"/>
    <mergeCell ref="AI47:AJ47"/>
    <mergeCell ref="AL47:AM47"/>
    <mergeCell ref="AO47:AP47"/>
    <mergeCell ref="AR47:AS47"/>
    <mergeCell ref="AU47:AV47"/>
    <mergeCell ref="BG90:BH90"/>
    <mergeCell ref="BK90:BL90"/>
    <mergeCell ref="BN90:BO90"/>
    <mergeCell ref="AU90:AV90"/>
    <mergeCell ref="AX90:AY90"/>
    <mergeCell ref="BQ33:BR33"/>
    <mergeCell ref="AF60:AG60"/>
    <mergeCell ref="AO60:AP60"/>
    <mergeCell ref="AL60:AM60"/>
    <mergeCell ref="AR62:AS62"/>
    <mergeCell ref="AU62:AV62"/>
    <mergeCell ref="BQ60:BR60"/>
    <mergeCell ref="BK62:BL62"/>
    <mergeCell ref="BN45:BO45"/>
    <mergeCell ref="BQ62:BR62"/>
    <mergeCell ref="BQ45:BR45"/>
    <mergeCell ref="BN33:BO33"/>
    <mergeCell ref="AX62:AY62"/>
    <mergeCell ref="BK60:BL60"/>
    <mergeCell ref="BA62:BB62"/>
    <mergeCell ref="AU60:AV60"/>
    <mergeCell ref="AX47:AY47"/>
    <mergeCell ref="BA47:BB47"/>
    <mergeCell ref="BK75:BL75"/>
    <mergeCell ref="BN75:BO75"/>
    <mergeCell ref="BG75:BH75"/>
    <mergeCell ref="AR88:AS88"/>
    <mergeCell ref="AF88:AG88"/>
    <mergeCell ref="AI88:AJ88"/>
    <mergeCell ref="BN88:BO88"/>
    <mergeCell ref="BG88:BH88"/>
    <mergeCell ref="BD86:BE86"/>
    <mergeCell ref="BG86:BH86"/>
    <mergeCell ref="AF86:AG86"/>
    <mergeCell ref="AO86:AP86"/>
    <mergeCell ref="BQ90:BR90"/>
    <mergeCell ref="W75:X75"/>
    <mergeCell ref="W45:X45"/>
    <mergeCell ref="Z45:AA45"/>
    <mergeCell ref="H62:I62"/>
    <mergeCell ref="K62:L62"/>
    <mergeCell ref="N62:O62"/>
    <mergeCell ref="BQ75:BR75"/>
    <mergeCell ref="BN73:BO73"/>
    <mergeCell ref="AR73:AS73"/>
    <mergeCell ref="AO73:AP73"/>
    <mergeCell ref="BN62:BO62"/>
    <mergeCell ref="T62:U62"/>
    <mergeCell ref="W62:X62"/>
    <mergeCell ref="AX73:AY73"/>
    <mergeCell ref="Z62:AA62"/>
    <mergeCell ref="BD62:BE62"/>
    <mergeCell ref="AI73:AJ73"/>
    <mergeCell ref="BN60:BO60"/>
    <mergeCell ref="BG60:BH60"/>
    <mergeCell ref="BG62:BH62"/>
    <mergeCell ref="AO62:AP62"/>
    <mergeCell ref="BD60:BE60"/>
    <mergeCell ref="BD75:BE75"/>
    <mergeCell ref="K45:L45"/>
    <mergeCell ref="N45:O45"/>
    <mergeCell ref="Q45:R45"/>
    <mergeCell ref="T45:U45"/>
    <mergeCell ref="AO45:AP45"/>
    <mergeCell ref="N75:O75"/>
    <mergeCell ref="AF45:AG45"/>
    <mergeCell ref="AC60:AD60"/>
    <mergeCell ref="AI60:AJ60"/>
    <mergeCell ref="AI62:AJ62"/>
    <mergeCell ref="AC62:AD62"/>
    <mergeCell ref="AF62:AG62"/>
    <mergeCell ref="N71:O71"/>
    <mergeCell ref="Q71:R71"/>
    <mergeCell ref="T71:U71"/>
    <mergeCell ref="W71:X71"/>
    <mergeCell ref="Z47:AA47"/>
    <mergeCell ref="AC47:AD47"/>
    <mergeCell ref="AF47:AG47"/>
    <mergeCell ref="AF90:AG90"/>
    <mergeCell ref="AI90:AJ90"/>
    <mergeCell ref="AR75:AS75"/>
    <mergeCell ref="AU57:AV57"/>
    <mergeCell ref="AX57:AY57"/>
    <mergeCell ref="N73:O73"/>
    <mergeCell ref="Q73:R73"/>
    <mergeCell ref="W47:X47"/>
    <mergeCell ref="H28:I28"/>
    <mergeCell ref="K28:L28"/>
    <mergeCell ref="N28:O28"/>
    <mergeCell ref="Q28:R28"/>
    <mergeCell ref="T28:U28"/>
    <mergeCell ref="W28:X28"/>
    <mergeCell ref="H86:I86"/>
    <mergeCell ref="K86:L86"/>
    <mergeCell ref="N86:O86"/>
    <mergeCell ref="Q86:R86"/>
    <mergeCell ref="Q62:R62"/>
    <mergeCell ref="K47:L47"/>
    <mergeCell ref="N47:O47"/>
    <mergeCell ref="H45:I45"/>
    <mergeCell ref="H71:I71"/>
    <mergeCell ref="K71:L71"/>
    <mergeCell ref="Z100:AA100"/>
    <mergeCell ref="AC100:AD100"/>
    <mergeCell ref="AR28:AS28"/>
    <mergeCell ref="AC45:AD45"/>
    <mergeCell ref="Z60:AA60"/>
    <mergeCell ref="AI31:AJ31"/>
    <mergeCell ref="AL31:AM31"/>
    <mergeCell ref="AF31:AG31"/>
    <mergeCell ref="AO31:AP31"/>
    <mergeCell ref="AL57:AM57"/>
    <mergeCell ref="AO57:AP57"/>
    <mergeCell ref="AR57:AS57"/>
    <mergeCell ref="AR42:AS42"/>
    <mergeCell ref="Z42:AA42"/>
    <mergeCell ref="AC42:AD42"/>
    <mergeCell ref="AF42:AG42"/>
    <mergeCell ref="AI42:AJ42"/>
    <mergeCell ref="AL42:AM42"/>
    <mergeCell ref="Z71:AA71"/>
    <mergeCell ref="AC71:AD71"/>
    <mergeCell ref="AF71:AG71"/>
    <mergeCell ref="AI71:AJ71"/>
    <mergeCell ref="AL71:AM71"/>
    <mergeCell ref="AO71:AP71"/>
    <mergeCell ref="AX100:AY100"/>
    <mergeCell ref="BA100:BB100"/>
    <mergeCell ref="BD100:BE100"/>
    <mergeCell ref="BG100:BH100"/>
    <mergeCell ref="AF100:AG100"/>
    <mergeCell ref="AI100:AJ100"/>
    <mergeCell ref="AL100:AM100"/>
    <mergeCell ref="AO100:AP100"/>
    <mergeCell ref="AR100:AS100"/>
    <mergeCell ref="AU100:AV100"/>
    <mergeCell ref="BK102:BL102"/>
    <mergeCell ref="BN102:BO102"/>
    <mergeCell ref="BQ102:BR102"/>
    <mergeCell ref="H104:I104"/>
    <mergeCell ref="K104:L104"/>
    <mergeCell ref="N104:O104"/>
    <mergeCell ref="Q104:R104"/>
    <mergeCell ref="T104:U104"/>
    <mergeCell ref="W104:X104"/>
    <mergeCell ref="Z104:AA104"/>
    <mergeCell ref="AR102:AS102"/>
    <mergeCell ref="AU102:AV102"/>
    <mergeCell ref="AX102:AY102"/>
    <mergeCell ref="BA102:BB102"/>
    <mergeCell ref="BD102:BE102"/>
    <mergeCell ref="BG102:BH102"/>
    <mergeCell ref="Z102:AA102"/>
    <mergeCell ref="AC102:AD102"/>
    <mergeCell ref="AF102:AG102"/>
    <mergeCell ref="AI102:AJ102"/>
    <mergeCell ref="AL102:AM102"/>
    <mergeCell ref="AO102:AP102"/>
    <mergeCell ref="H102:I102"/>
    <mergeCell ref="K102:L102"/>
    <mergeCell ref="BQ104:BR104"/>
    <mergeCell ref="H113:I113"/>
    <mergeCell ref="K113:L113"/>
    <mergeCell ref="N113:O113"/>
    <mergeCell ref="Q113:R113"/>
    <mergeCell ref="T113:U113"/>
    <mergeCell ref="W113:X113"/>
    <mergeCell ref="Z113:AA113"/>
    <mergeCell ref="AC113:AD113"/>
    <mergeCell ref="AU104:AV104"/>
    <mergeCell ref="AX104:AY104"/>
    <mergeCell ref="BA104:BB104"/>
    <mergeCell ref="BD104:BE104"/>
    <mergeCell ref="BG104:BH104"/>
    <mergeCell ref="BK104:BL104"/>
    <mergeCell ref="AC104:AD104"/>
    <mergeCell ref="AF104:AG104"/>
    <mergeCell ref="AI104:AJ104"/>
    <mergeCell ref="AL104:AM104"/>
    <mergeCell ref="AO104:AP104"/>
    <mergeCell ref="AR104:AS104"/>
    <mergeCell ref="AX113:AY113"/>
    <mergeCell ref="BA113:BB113"/>
    <mergeCell ref="BD113:BE113"/>
    <mergeCell ref="BG113:BH113"/>
    <mergeCell ref="AF113:AG113"/>
    <mergeCell ref="AI113:AJ113"/>
    <mergeCell ref="AL113:AM113"/>
    <mergeCell ref="AO113:AP113"/>
    <mergeCell ref="AR113:AS113"/>
    <mergeCell ref="AU113:AV113"/>
    <mergeCell ref="BN104:BO104"/>
    <mergeCell ref="H42:I42"/>
    <mergeCell ref="K42:L42"/>
    <mergeCell ref="N42:O42"/>
    <mergeCell ref="Q42:R42"/>
    <mergeCell ref="T42:U42"/>
    <mergeCell ref="W42:X42"/>
    <mergeCell ref="N102:O102"/>
    <mergeCell ref="Q102:R102"/>
    <mergeCell ref="T102:U102"/>
    <mergeCell ref="W102:X102"/>
    <mergeCell ref="H100:I100"/>
    <mergeCell ref="K100:L100"/>
    <mergeCell ref="N100:O100"/>
    <mergeCell ref="Q100:R100"/>
    <mergeCell ref="T100:U100"/>
    <mergeCell ref="W100:X100"/>
  </mergeCells>
  <phoneticPr fontId="0" type="noConversion"/>
  <printOptions horizontalCentered="1"/>
  <pageMargins left="0" right="0" top="0" bottom="0" header="0" footer="0"/>
  <pageSetup paperSize="9" scale="33" orientation="landscape" r:id="rId1"/>
  <headerFooter alignWithMargins="0"/>
  <rowBreaks count="2" manualBreakCount="2">
    <brk id="30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Y65"/>
  <sheetViews>
    <sheetView view="pageBreakPreview" topLeftCell="A3" zoomScale="60" workbookViewId="0">
      <selection activeCell="BR13" sqref="BR13"/>
    </sheetView>
  </sheetViews>
  <sheetFormatPr defaultRowHeight="12.75"/>
  <cols>
    <col min="1" max="1" width="6" customWidth="1"/>
    <col min="2" max="2" width="30.85546875" bestFit="1" customWidth="1"/>
    <col min="3" max="3" width="9.28515625" customWidth="1"/>
    <col min="4" max="4" width="10.5703125" style="80" customWidth="1"/>
    <col min="5" max="5" width="10.28515625" customWidth="1"/>
    <col min="6" max="6" width="10.42578125" customWidth="1"/>
    <col min="7" max="7" width="10.85546875" style="80" customWidth="1"/>
    <col min="8" max="8" width="4" customWidth="1"/>
    <col min="9" max="9" width="4.140625" customWidth="1"/>
    <col min="10" max="10" width="0.42578125" customWidth="1"/>
    <col min="11" max="12" width="3.7109375" customWidth="1"/>
    <col min="13" max="13" width="0.5703125" customWidth="1"/>
    <col min="14" max="15" width="3.7109375" customWidth="1"/>
    <col min="16" max="16" width="0.5703125" customWidth="1"/>
    <col min="17" max="18" width="3.7109375" customWidth="1"/>
    <col min="19" max="19" width="0.42578125" customWidth="1"/>
    <col min="20" max="21" width="3.7109375" customWidth="1"/>
    <col min="22" max="22" width="0.5703125" customWidth="1"/>
    <col min="23" max="23" width="4.140625" customWidth="1"/>
    <col min="24" max="24" width="4" customWidth="1"/>
    <col min="25" max="25" width="0.42578125" customWidth="1"/>
    <col min="26" max="27" width="3.7109375" customWidth="1"/>
    <col min="28" max="28" width="0.42578125" customWidth="1"/>
    <col min="29" max="29" width="4.7109375" customWidth="1"/>
    <col min="30" max="30" width="3.7109375" customWidth="1"/>
    <col min="31" max="31" width="0.42578125" customWidth="1"/>
    <col min="32" max="33" width="3.7109375" customWidth="1"/>
    <col min="34" max="34" width="0.5703125" customWidth="1"/>
    <col min="35" max="35" width="4.7109375" customWidth="1"/>
    <col min="36" max="36" width="3.7109375" customWidth="1"/>
    <col min="37" max="37" width="0.5703125" customWidth="1"/>
    <col min="38" max="39" width="3.7109375" customWidth="1"/>
    <col min="40" max="40" width="0.42578125" customWidth="1"/>
    <col min="41" max="42" width="3.7109375" customWidth="1"/>
    <col min="43" max="43" width="0.42578125" customWidth="1"/>
    <col min="44" max="45" width="3.7109375" customWidth="1"/>
    <col min="46" max="46" width="0.5703125" customWidth="1"/>
    <col min="47" max="48" width="3.7109375" customWidth="1"/>
    <col min="49" max="49" width="0.42578125" customWidth="1"/>
    <col min="50" max="50" width="4.7109375" customWidth="1"/>
    <col min="51" max="51" width="3.7109375" customWidth="1"/>
    <col min="52" max="52" width="0.42578125" customWidth="1"/>
    <col min="53" max="54" width="3.7109375" customWidth="1"/>
    <col min="55" max="55" width="0.42578125" customWidth="1"/>
    <col min="56" max="56" width="4.42578125" customWidth="1"/>
    <col min="57" max="57" width="3.7109375" customWidth="1"/>
    <col min="58" max="58" width="0.42578125" customWidth="1"/>
    <col min="59" max="60" width="3.7109375" customWidth="1"/>
    <col min="61" max="61" width="0.42578125" customWidth="1"/>
    <col min="62" max="62" width="10" hidden="1" customWidth="1"/>
    <col min="63" max="64" width="3.7109375" customWidth="1"/>
    <col min="65" max="65" width="0.42578125" customWidth="1"/>
    <col min="66" max="67" width="3.7109375" customWidth="1"/>
    <col min="68" max="68" width="0.5703125" customWidth="1"/>
    <col min="69" max="70" width="3.7109375" customWidth="1"/>
    <col min="71" max="71" width="0.5703125" customWidth="1"/>
    <col min="72" max="75" width="6.7109375" customWidth="1"/>
    <col min="76" max="76" width="11.140625" customWidth="1"/>
    <col min="77" max="77" width="11.85546875" customWidth="1"/>
  </cols>
  <sheetData>
    <row r="1" spans="1:77" ht="44.25" customHeight="1">
      <c r="A1" s="75" t="s">
        <v>49</v>
      </c>
      <c r="B1" s="1"/>
      <c r="C1" s="1"/>
      <c r="D1" s="79"/>
      <c r="E1" s="1"/>
      <c r="F1" s="1"/>
      <c r="G1" s="79"/>
    </row>
    <row r="2" spans="1:77" ht="18.75" thickBot="1">
      <c r="A2" s="2"/>
      <c r="BQ2" s="99"/>
    </row>
    <row r="3" spans="1:77" s="147" customFormat="1" ht="30" customHeight="1">
      <c r="A3" s="150" t="s">
        <v>95</v>
      </c>
      <c r="B3" s="151"/>
      <c r="C3" s="151"/>
      <c r="D3" s="152"/>
      <c r="E3" s="151"/>
      <c r="F3" s="151"/>
      <c r="G3" s="205"/>
      <c r="H3" s="382" t="s">
        <v>0</v>
      </c>
      <c r="I3" s="382"/>
      <c r="J3" s="216"/>
      <c r="K3" s="382" t="s">
        <v>1</v>
      </c>
      <c r="L3" s="382"/>
      <c r="M3" s="216"/>
      <c r="N3" s="382" t="s">
        <v>2</v>
      </c>
      <c r="O3" s="382"/>
      <c r="P3" s="216"/>
      <c r="Q3" s="382" t="s">
        <v>3</v>
      </c>
      <c r="R3" s="382"/>
      <c r="S3" s="216"/>
      <c r="T3" s="382" t="s">
        <v>4</v>
      </c>
      <c r="U3" s="382"/>
      <c r="V3" s="217"/>
      <c r="W3" s="383" t="s">
        <v>5</v>
      </c>
      <c r="X3" s="383"/>
      <c r="Y3" s="218"/>
      <c r="Z3" s="383" t="s">
        <v>6</v>
      </c>
      <c r="AA3" s="383"/>
      <c r="AB3" s="219"/>
      <c r="AC3" s="390" t="s">
        <v>7</v>
      </c>
      <c r="AD3" s="391"/>
      <c r="AE3" s="218"/>
      <c r="AF3" s="390" t="s">
        <v>8</v>
      </c>
      <c r="AG3" s="391"/>
      <c r="AH3" s="218"/>
      <c r="AI3" s="390" t="s">
        <v>9</v>
      </c>
      <c r="AJ3" s="391"/>
      <c r="AK3" s="218"/>
      <c r="AL3" s="390" t="s">
        <v>10</v>
      </c>
      <c r="AM3" s="391"/>
      <c r="AN3" s="218"/>
      <c r="AO3" s="390" t="s">
        <v>11</v>
      </c>
      <c r="AP3" s="391"/>
      <c r="AQ3" s="216"/>
      <c r="AR3" s="386" t="s">
        <v>12</v>
      </c>
      <c r="AS3" s="387"/>
      <c r="AT3" s="216"/>
      <c r="AU3" s="388" t="s">
        <v>13</v>
      </c>
      <c r="AV3" s="389"/>
      <c r="AW3" s="220" t="str">
        <f>IF(AU3&gt;=3,"W",IF(ISBLANK(AU3),0,"L"))</f>
        <v>W</v>
      </c>
      <c r="AX3" s="386" t="s">
        <v>14</v>
      </c>
      <c r="AY3" s="387"/>
      <c r="AZ3" s="216"/>
      <c r="BA3" s="386" t="s">
        <v>15</v>
      </c>
      <c r="BB3" s="387"/>
      <c r="BC3" s="216"/>
      <c r="BD3" s="386" t="s">
        <v>16</v>
      </c>
      <c r="BE3" s="387"/>
      <c r="BF3" s="216"/>
      <c r="BG3" s="386" t="s">
        <v>17</v>
      </c>
      <c r="BH3" s="387"/>
      <c r="BI3" s="157"/>
      <c r="BJ3" s="157"/>
      <c r="BK3" s="384" t="s">
        <v>23</v>
      </c>
      <c r="BL3" s="385"/>
      <c r="BM3" s="158"/>
      <c r="BN3" s="384" t="s">
        <v>24</v>
      </c>
      <c r="BO3" s="385"/>
      <c r="BP3" s="158"/>
      <c r="BQ3" s="384" t="s">
        <v>25</v>
      </c>
      <c r="BR3" s="385"/>
      <c r="BS3" s="142"/>
      <c r="BT3" s="142" t="s">
        <v>18</v>
      </c>
      <c r="BU3" s="142" t="s">
        <v>19</v>
      </c>
      <c r="BV3" s="142" t="s">
        <v>20</v>
      </c>
      <c r="BW3" s="142" t="s">
        <v>21</v>
      </c>
      <c r="BX3" s="142" t="s">
        <v>22</v>
      </c>
      <c r="BY3" s="159" t="s">
        <v>26</v>
      </c>
    </row>
    <row r="4" spans="1:77" s="147" customFormat="1" ht="17.25" thickBot="1">
      <c r="A4" s="160"/>
      <c r="B4" s="161"/>
      <c r="C4" s="161"/>
      <c r="D4" s="162"/>
      <c r="E4" s="161"/>
      <c r="F4" s="161"/>
      <c r="G4" s="206"/>
      <c r="H4" s="163" t="s">
        <v>27</v>
      </c>
      <c r="I4" s="143" t="s">
        <v>28</v>
      </c>
      <c r="J4" s="164"/>
      <c r="K4" s="165" t="s">
        <v>27</v>
      </c>
      <c r="L4" s="143" t="s">
        <v>28</v>
      </c>
      <c r="M4" s="164"/>
      <c r="N4" s="165" t="s">
        <v>27</v>
      </c>
      <c r="O4" s="143" t="s">
        <v>28</v>
      </c>
      <c r="P4" s="164"/>
      <c r="Q4" s="165" t="s">
        <v>27</v>
      </c>
      <c r="R4" s="143" t="s">
        <v>28</v>
      </c>
      <c r="S4" s="164"/>
      <c r="T4" s="165" t="s">
        <v>27</v>
      </c>
      <c r="U4" s="143" t="s">
        <v>28</v>
      </c>
      <c r="V4" s="144"/>
      <c r="W4" s="165" t="s">
        <v>27</v>
      </c>
      <c r="X4" s="143" t="s">
        <v>28</v>
      </c>
      <c r="Y4" s="164"/>
      <c r="Z4" s="166" t="s">
        <v>27</v>
      </c>
      <c r="AA4" s="128" t="s">
        <v>28</v>
      </c>
      <c r="AB4" s="156"/>
      <c r="AC4" s="167" t="s">
        <v>27</v>
      </c>
      <c r="AD4" s="128" t="s">
        <v>28</v>
      </c>
      <c r="AE4" s="168"/>
      <c r="AF4" s="166" t="s">
        <v>27</v>
      </c>
      <c r="AG4" s="128" t="s">
        <v>28</v>
      </c>
      <c r="AH4" s="168"/>
      <c r="AI4" s="166" t="s">
        <v>27</v>
      </c>
      <c r="AJ4" s="128" t="s">
        <v>28</v>
      </c>
      <c r="AK4" s="168"/>
      <c r="AL4" s="166" t="s">
        <v>27</v>
      </c>
      <c r="AM4" s="128" t="s">
        <v>28</v>
      </c>
      <c r="AN4" s="168"/>
      <c r="AO4" s="166" t="s">
        <v>27</v>
      </c>
      <c r="AP4" s="128" t="s">
        <v>28</v>
      </c>
      <c r="AQ4" s="156"/>
      <c r="AR4" s="169" t="s">
        <v>27</v>
      </c>
      <c r="AS4" s="170" t="s">
        <v>28</v>
      </c>
      <c r="AT4" s="164"/>
      <c r="AU4" s="166" t="s">
        <v>27</v>
      </c>
      <c r="AV4" s="128" t="s">
        <v>28</v>
      </c>
      <c r="AW4" s="168"/>
      <c r="AX4" s="166" t="s">
        <v>27</v>
      </c>
      <c r="AY4" s="128" t="s">
        <v>28</v>
      </c>
      <c r="BA4" s="165" t="s">
        <v>27</v>
      </c>
      <c r="BB4" s="143" t="s">
        <v>28</v>
      </c>
      <c r="BC4" s="164"/>
      <c r="BD4" s="166" t="s">
        <v>27</v>
      </c>
      <c r="BE4" s="128" t="s">
        <v>28</v>
      </c>
      <c r="BF4" s="168"/>
      <c r="BG4" s="166" t="s">
        <v>27</v>
      </c>
      <c r="BH4" s="128" t="s">
        <v>28</v>
      </c>
      <c r="BI4" s="157"/>
      <c r="BJ4" s="157"/>
      <c r="BK4" s="171" t="s">
        <v>27</v>
      </c>
      <c r="BL4" s="172" t="s">
        <v>28</v>
      </c>
      <c r="BM4" s="173"/>
      <c r="BN4" s="171" t="s">
        <v>27</v>
      </c>
      <c r="BO4" s="172" t="s">
        <v>28</v>
      </c>
      <c r="BP4" s="173"/>
      <c r="BQ4" s="171" t="s">
        <v>27</v>
      </c>
      <c r="BR4" s="172" t="s">
        <v>28</v>
      </c>
      <c r="BS4" s="144"/>
      <c r="BT4" s="153"/>
      <c r="BU4" s="153"/>
      <c r="BV4" s="153"/>
      <c r="BW4" s="153"/>
    </row>
    <row r="5" spans="1:77" s="147" customFormat="1" ht="33.75" customHeight="1" thickBot="1">
      <c r="A5" s="174" t="s">
        <v>29</v>
      </c>
      <c r="B5" s="175" t="s">
        <v>30</v>
      </c>
      <c r="C5" s="176" t="s">
        <v>31</v>
      </c>
      <c r="D5" s="177" t="s">
        <v>34</v>
      </c>
      <c r="E5" s="238" t="s">
        <v>35</v>
      </c>
      <c r="F5" s="222" t="s">
        <v>36</v>
      </c>
      <c r="G5" s="178" t="s">
        <v>33</v>
      </c>
      <c r="H5" s="376"/>
      <c r="I5" s="377"/>
      <c r="J5" s="164"/>
      <c r="K5" s="376" t="s">
        <v>172</v>
      </c>
      <c r="L5" s="377"/>
      <c r="M5" s="164"/>
      <c r="N5" s="376" t="s">
        <v>178</v>
      </c>
      <c r="O5" s="377"/>
      <c r="P5" s="164"/>
      <c r="Q5" s="376" t="s">
        <v>187</v>
      </c>
      <c r="R5" s="377"/>
      <c r="S5" s="164"/>
      <c r="T5" s="378" t="s">
        <v>190</v>
      </c>
      <c r="U5" s="379"/>
      <c r="V5" s="155"/>
      <c r="W5" s="376" t="s">
        <v>68</v>
      </c>
      <c r="X5" s="377"/>
      <c r="Y5" s="155"/>
      <c r="Z5" s="378" t="s">
        <v>188</v>
      </c>
      <c r="AA5" s="379"/>
      <c r="AB5" s="155"/>
      <c r="AC5" s="378" t="s">
        <v>178</v>
      </c>
      <c r="AD5" s="379"/>
      <c r="AE5" s="155"/>
      <c r="AF5" s="378" t="s">
        <v>187</v>
      </c>
      <c r="AG5" s="379"/>
      <c r="AH5" s="155"/>
      <c r="AI5" s="378" t="s">
        <v>190</v>
      </c>
      <c r="AJ5" s="379"/>
      <c r="AK5" s="155"/>
      <c r="AL5" s="378" t="s">
        <v>68</v>
      </c>
      <c r="AM5" s="379"/>
      <c r="AN5" s="155"/>
      <c r="AO5" s="378" t="s">
        <v>188</v>
      </c>
      <c r="AP5" s="379"/>
      <c r="AQ5" s="156"/>
      <c r="AR5" s="378" t="s">
        <v>178</v>
      </c>
      <c r="AS5" s="379"/>
      <c r="AT5" s="164"/>
      <c r="AU5" s="378" t="s">
        <v>187</v>
      </c>
      <c r="AV5" s="379"/>
      <c r="AW5" s="168"/>
      <c r="AX5" s="378" t="s">
        <v>190</v>
      </c>
      <c r="AY5" s="379"/>
      <c r="BA5" s="376" t="s">
        <v>188</v>
      </c>
      <c r="BB5" s="377"/>
      <c r="BC5" s="164"/>
      <c r="BD5" s="378" t="s">
        <v>68</v>
      </c>
      <c r="BE5" s="379"/>
      <c r="BF5" s="168"/>
      <c r="BG5" s="378" t="s">
        <v>190</v>
      </c>
      <c r="BH5" s="379"/>
      <c r="BI5" s="157"/>
      <c r="BJ5" s="182"/>
      <c r="BK5" s="380" t="s">
        <v>68</v>
      </c>
      <c r="BL5" s="381"/>
      <c r="BM5" s="183"/>
      <c r="BN5" s="380" t="s">
        <v>188</v>
      </c>
      <c r="BO5" s="381"/>
      <c r="BP5" s="183"/>
      <c r="BQ5" s="380" t="s">
        <v>178</v>
      </c>
      <c r="BR5" s="381"/>
      <c r="BS5" s="154" t="str">
        <f t="shared" ref="BS5:BS14" si="0">IF(BQ5&gt;=3,"W",IF(ISBLANK(BQ5),0,"L"))</f>
        <v>W</v>
      </c>
      <c r="BT5" s="142"/>
      <c r="BU5" s="142"/>
      <c r="BV5" s="142"/>
      <c r="BW5" s="142"/>
    </row>
    <row r="6" spans="1:77" s="147" customFormat="1" ht="16.5">
      <c r="A6" s="184">
        <v>1</v>
      </c>
      <c r="B6" s="253" t="s">
        <v>130</v>
      </c>
      <c r="C6" s="251">
        <v>-18</v>
      </c>
      <c r="D6" s="209"/>
      <c r="E6" s="353">
        <v>-15</v>
      </c>
      <c r="F6" s="209"/>
      <c r="G6" s="241"/>
      <c r="H6" s="186"/>
      <c r="I6" s="187"/>
      <c r="J6" s="155">
        <f t="shared" ref="J6:J15" si="1">IF(H6&gt;=3,"W",IF(ISBLANK(H6),0,"L"))</f>
        <v>0</v>
      </c>
      <c r="K6" s="188">
        <v>1</v>
      </c>
      <c r="L6" s="187">
        <v>3</v>
      </c>
      <c r="M6" s="155" t="str">
        <f t="shared" ref="M6:M15" si="2">IF(K6&gt;=3,"W",IF(ISBLANK(K6),0,"L"))</f>
        <v>L</v>
      </c>
      <c r="N6" s="188">
        <v>1</v>
      </c>
      <c r="O6" s="187">
        <v>3</v>
      </c>
      <c r="P6" s="155" t="str">
        <f t="shared" ref="P6:P15" si="3">IF(N6&gt;=3,"W",IF(ISBLANK(N6),0,"L"))</f>
        <v>L</v>
      </c>
      <c r="Q6" s="188">
        <v>3</v>
      </c>
      <c r="R6" s="187">
        <v>0</v>
      </c>
      <c r="S6" s="155" t="str">
        <f t="shared" ref="S6:S15" si="4">IF(Q6&gt;=3,"W",IF(ISBLANK(Q6),0,"L"))</f>
        <v>W</v>
      </c>
      <c r="T6" s="188">
        <v>2</v>
      </c>
      <c r="U6" s="187">
        <v>3</v>
      </c>
      <c r="V6" s="155" t="str">
        <f t="shared" ref="V6:V15" si="5">IF(T6&gt;=3,"W",IF(ISBLANK(T6),0,"L"))</f>
        <v>L</v>
      </c>
      <c r="W6" s="188">
        <v>0</v>
      </c>
      <c r="X6" s="187">
        <v>3</v>
      </c>
      <c r="Y6" s="155" t="str">
        <f t="shared" ref="Y6:Y15" si="6">IF(W6&gt;=3,"W",IF(ISBLANK(W6),0,"L"))</f>
        <v>L</v>
      </c>
      <c r="Z6" s="189">
        <v>0</v>
      </c>
      <c r="AA6" s="190">
        <v>3</v>
      </c>
      <c r="AB6" s="155" t="str">
        <f t="shared" ref="AB6:AB15" si="7">IF(Z6&gt;=3,"W",IF(ISBLANK(Z6),0,"L"))</f>
        <v>L</v>
      </c>
      <c r="AC6" s="191">
        <v>1</v>
      </c>
      <c r="AD6" s="190">
        <v>3</v>
      </c>
      <c r="AE6" s="155" t="str">
        <f t="shared" ref="AE6:AE15" si="8">IF(AC6&gt;=3,"W",IF(ISBLANK(AC6),0,"L"))</f>
        <v>L</v>
      </c>
      <c r="AF6" s="189"/>
      <c r="AG6" s="190"/>
      <c r="AH6" s="155">
        <f t="shared" ref="AH6:AH15" si="9">IF(AF6&gt;=3,"W",IF(ISBLANK(AF6),0,"L"))</f>
        <v>0</v>
      </c>
      <c r="AI6" s="189"/>
      <c r="AJ6" s="190"/>
      <c r="AK6" s="155">
        <f t="shared" ref="AK6:AK15" si="10">IF(AI6&gt;=3,"W",IF(ISBLANK(AI6),0,"L"))</f>
        <v>0</v>
      </c>
      <c r="AL6" s="189"/>
      <c r="AM6" s="190"/>
      <c r="AN6" s="155">
        <f t="shared" ref="AN6:AN15" si="11">IF(AL6&gt;=3,"W",IF(ISBLANK(AL6),0,"L"))</f>
        <v>0</v>
      </c>
      <c r="AO6" s="189">
        <v>3</v>
      </c>
      <c r="AP6" s="190">
        <v>1</v>
      </c>
      <c r="AQ6" s="155" t="str">
        <f t="shared" ref="AQ6:AQ15" si="12">IF(AO6&gt;=3,"W",IF(ISBLANK(AO6),0,"L"))</f>
        <v>W</v>
      </c>
      <c r="AR6" s="189">
        <v>1</v>
      </c>
      <c r="AS6" s="190">
        <v>3</v>
      </c>
      <c r="AT6" s="155" t="str">
        <f t="shared" ref="AT6:AT15" si="13">IF(AR6&gt;=3,"W",IF(ISBLANK(AR6),0,"L"))</f>
        <v>L</v>
      </c>
      <c r="AU6" s="189">
        <v>3</v>
      </c>
      <c r="AV6" s="190">
        <v>1</v>
      </c>
      <c r="AW6" s="155" t="str">
        <f t="shared" ref="AW6:AW15" si="14">IF(AU6&gt;=3,"W",IF(ISBLANK(AU6),0,"L"))</f>
        <v>W</v>
      </c>
      <c r="AX6" s="189"/>
      <c r="AY6" s="190"/>
      <c r="AZ6" s="155">
        <f t="shared" ref="AZ6:AZ15" si="15">IF(AX6&gt;=3,"W",IF(ISBLANK(AX6),0,"L"))</f>
        <v>0</v>
      </c>
      <c r="BA6" s="188">
        <v>1</v>
      </c>
      <c r="BB6" s="187">
        <v>3</v>
      </c>
      <c r="BC6" s="155" t="str">
        <f t="shared" ref="BC6:BC15" si="16">IF(BA6&gt;=3,"W",IF(ISBLANK(BA6),0,"L"))</f>
        <v>L</v>
      </c>
      <c r="BD6" s="189">
        <v>3</v>
      </c>
      <c r="BE6" s="190">
        <v>0</v>
      </c>
      <c r="BF6" s="155" t="str">
        <f t="shared" ref="BF6:BF15" si="17">IF(BD6&gt;=3,"W",IF(ISBLANK(BD6),0,"L"))</f>
        <v>W</v>
      </c>
      <c r="BG6" s="189">
        <v>3</v>
      </c>
      <c r="BH6" s="190">
        <v>0</v>
      </c>
      <c r="BI6" s="155" t="str">
        <f t="shared" ref="BI6:BI15" si="18">IF(BG6&gt;=3,"W",IF(ISBLANK(BG6),0,"L"))</f>
        <v>W</v>
      </c>
      <c r="BJ6" s="239"/>
      <c r="BK6" s="193">
        <v>3</v>
      </c>
      <c r="BL6" s="194">
        <v>2</v>
      </c>
      <c r="BM6" s="155" t="str">
        <f t="shared" ref="BM6:BM14" si="19">IF(BK6&gt;=3,"W",IF(ISBLANK(BK6),0,"L"))</f>
        <v>W</v>
      </c>
      <c r="BN6" s="193">
        <v>3</v>
      </c>
      <c r="BO6" s="194">
        <v>0</v>
      </c>
      <c r="BP6" s="155" t="str">
        <f t="shared" ref="BP6:BP14" si="20">IF(BN6&gt;=3,"W",IF(ISBLANK(BN6),0,"L"))</f>
        <v>W</v>
      </c>
      <c r="BQ6" s="193">
        <v>3</v>
      </c>
      <c r="BR6" s="194">
        <v>2</v>
      </c>
      <c r="BS6" s="155" t="str">
        <f t="shared" si="0"/>
        <v>W</v>
      </c>
      <c r="BT6" s="142">
        <f t="shared" ref="BT6:BT14" si="21">COUNTIF(J6:BS6,"w")</f>
        <v>8</v>
      </c>
      <c r="BU6" s="142">
        <f t="shared" ref="BU6:BU14" si="22">COUNTIF(J6:BS6,"l")</f>
        <v>8</v>
      </c>
      <c r="BV6" s="142">
        <f t="shared" ref="BV6:BW14" si="23">H6+K6+N6+Q6+T6+W6+Z6+AC6+AF6+AI6+AL6+AO6+AR6+AU6+AX6+BA6+BD6+BG6+BK6+BN6+BQ6</f>
        <v>31</v>
      </c>
      <c r="BW6" s="142">
        <f t="shared" si="23"/>
        <v>30</v>
      </c>
      <c r="BX6" s="214">
        <f t="shared" ref="BX6:BX14" si="24">IF(BV6+BW6&gt;0,BV6/(BV6+BW6),IF(BV6+BW6=0,"0",0.5))</f>
        <v>0.50819672131147542</v>
      </c>
      <c r="BY6" s="215">
        <f t="shared" ref="BY6:BY14" si="25">IF(BT6+BU6&gt;0,BT6/(BT6+BU6),IF(BT6+BU6=0,"0",0.5))</f>
        <v>0.5</v>
      </c>
    </row>
    <row r="7" spans="1:77" s="147" customFormat="1" ht="18" customHeight="1">
      <c r="A7" s="195"/>
      <c r="B7" s="309" t="s">
        <v>167</v>
      </c>
      <c r="C7" s="310">
        <v>-15</v>
      </c>
      <c r="D7" s="225"/>
      <c r="E7" s="242"/>
      <c r="F7" s="225"/>
      <c r="G7" s="243"/>
      <c r="H7" s="186">
        <v>3</v>
      </c>
      <c r="I7" s="187">
        <v>1</v>
      </c>
      <c r="J7" s="155" t="str">
        <f t="shared" si="1"/>
        <v>W</v>
      </c>
      <c r="K7" s="188"/>
      <c r="L7" s="187"/>
      <c r="M7" s="155">
        <f t="shared" si="2"/>
        <v>0</v>
      </c>
      <c r="N7" s="188"/>
      <c r="O7" s="187"/>
      <c r="P7" s="155">
        <f t="shared" si="3"/>
        <v>0</v>
      </c>
      <c r="Q7" s="188"/>
      <c r="R7" s="187"/>
      <c r="S7" s="155">
        <f t="shared" si="4"/>
        <v>0</v>
      </c>
      <c r="T7" s="188"/>
      <c r="U7" s="187"/>
      <c r="V7" s="155">
        <f t="shared" si="5"/>
        <v>0</v>
      </c>
      <c r="W7" s="188"/>
      <c r="X7" s="187"/>
      <c r="Y7" s="155">
        <f t="shared" si="6"/>
        <v>0</v>
      </c>
      <c r="Z7" s="189"/>
      <c r="AA7" s="190"/>
      <c r="AB7" s="155">
        <f t="shared" si="7"/>
        <v>0</v>
      </c>
      <c r="AC7" s="191"/>
      <c r="AD7" s="190"/>
      <c r="AE7" s="155">
        <f t="shared" si="8"/>
        <v>0</v>
      </c>
      <c r="AF7" s="189"/>
      <c r="AG7" s="190"/>
      <c r="AH7" s="155">
        <f t="shared" si="9"/>
        <v>0</v>
      </c>
      <c r="AI7" s="189"/>
      <c r="AJ7" s="190"/>
      <c r="AK7" s="155">
        <f t="shared" si="10"/>
        <v>0</v>
      </c>
      <c r="AL7" s="189"/>
      <c r="AM7" s="190"/>
      <c r="AN7" s="155">
        <f t="shared" si="11"/>
        <v>0</v>
      </c>
      <c r="AO7" s="189"/>
      <c r="AP7" s="190"/>
      <c r="AQ7" s="155">
        <f t="shared" si="12"/>
        <v>0</v>
      </c>
      <c r="AR7" s="189"/>
      <c r="AS7" s="190"/>
      <c r="AT7" s="155">
        <f t="shared" si="13"/>
        <v>0</v>
      </c>
      <c r="AU7" s="189"/>
      <c r="AV7" s="190"/>
      <c r="AW7" s="155">
        <f t="shared" si="14"/>
        <v>0</v>
      </c>
      <c r="AX7" s="189"/>
      <c r="AY7" s="190"/>
      <c r="AZ7" s="155">
        <f t="shared" si="15"/>
        <v>0</v>
      </c>
      <c r="BA7" s="188"/>
      <c r="BB7" s="187"/>
      <c r="BC7" s="155">
        <f t="shared" si="16"/>
        <v>0</v>
      </c>
      <c r="BD7" s="189"/>
      <c r="BE7" s="190"/>
      <c r="BF7" s="155">
        <f t="shared" si="17"/>
        <v>0</v>
      </c>
      <c r="BG7" s="189"/>
      <c r="BH7" s="190"/>
      <c r="BI7" s="155">
        <f t="shared" si="18"/>
        <v>0</v>
      </c>
      <c r="BJ7" s="192"/>
      <c r="BK7" s="193"/>
      <c r="BL7" s="194"/>
      <c r="BM7" s="155">
        <f t="shared" si="19"/>
        <v>0</v>
      </c>
      <c r="BN7" s="193"/>
      <c r="BO7" s="194"/>
      <c r="BP7" s="155">
        <f t="shared" si="20"/>
        <v>0</v>
      </c>
      <c r="BQ7" s="193"/>
      <c r="BR7" s="194"/>
      <c r="BS7" s="155">
        <f t="shared" si="0"/>
        <v>0</v>
      </c>
      <c r="BT7" s="142">
        <f t="shared" si="21"/>
        <v>1</v>
      </c>
      <c r="BU7" s="142">
        <f t="shared" si="22"/>
        <v>0</v>
      </c>
      <c r="BV7" s="142">
        <f t="shared" si="23"/>
        <v>3</v>
      </c>
      <c r="BW7" s="142">
        <f t="shared" si="23"/>
        <v>1</v>
      </c>
      <c r="BX7" s="214">
        <f t="shared" si="24"/>
        <v>0.75</v>
      </c>
      <c r="BY7" s="215">
        <f t="shared" si="25"/>
        <v>1</v>
      </c>
    </row>
    <row r="8" spans="1:77" s="147" customFormat="1" ht="16.5" customHeight="1">
      <c r="A8" s="195"/>
      <c r="B8" s="299" t="s">
        <v>221</v>
      </c>
      <c r="C8" s="295">
        <v>-12</v>
      </c>
      <c r="D8" s="322"/>
      <c r="E8" s="225"/>
      <c r="F8" s="322"/>
      <c r="G8" s="243"/>
      <c r="H8" s="186"/>
      <c r="I8" s="187"/>
      <c r="J8" s="155">
        <f>IF(H8&gt;=3,"W",IF(ISBLANK(H8),0,"L"))</f>
        <v>0</v>
      </c>
      <c r="K8" s="188"/>
      <c r="L8" s="187"/>
      <c r="M8" s="155">
        <f>IF(K8&gt;=3,"W",IF(ISBLANK(K8),0,"L"))</f>
        <v>0</v>
      </c>
      <c r="N8" s="188"/>
      <c r="O8" s="187"/>
      <c r="P8" s="155">
        <f>IF(N8&gt;=3,"W",IF(ISBLANK(N8),0,"L"))</f>
        <v>0</v>
      </c>
      <c r="Q8" s="188"/>
      <c r="R8" s="187"/>
      <c r="S8" s="155">
        <f>IF(Q8&gt;=3,"W",IF(ISBLANK(Q8),0,"L"))</f>
        <v>0</v>
      </c>
      <c r="T8" s="188"/>
      <c r="U8" s="187"/>
      <c r="V8" s="155">
        <f>IF(T8&gt;=3,"W",IF(ISBLANK(T8),0,"L"))</f>
        <v>0</v>
      </c>
      <c r="W8" s="188"/>
      <c r="X8" s="187"/>
      <c r="Y8" s="155">
        <f>IF(W8&gt;=3,"W",IF(ISBLANK(W8),0,"L"))</f>
        <v>0</v>
      </c>
      <c r="Z8" s="189"/>
      <c r="AA8" s="190"/>
      <c r="AB8" s="155">
        <f>IF(Z8&gt;=3,"W",IF(ISBLANK(Z8),0,"L"))</f>
        <v>0</v>
      </c>
      <c r="AC8" s="191"/>
      <c r="AD8" s="190"/>
      <c r="AE8" s="155">
        <f>IF(AC8&gt;=3,"W",IF(ISBLANK(AC8),0,"L"))</f>
        <v>0</v>
      </c>
      <c r="AF8" s="189">
        <v>3</v>
      </c>
      <c r="AG8" s="190">
        <v>0</v>
      </c>
      <c r="AH8" s="155" t="str">
        <f>IF(AF8&gt;=3,"W",IF(ISBLANK(AF8),0,"L"))</f>
        <v>W</v>
      </c>
      <c r="AI8" s="189"/>
      <c r="AJ8" s="190"/>
      <c r="AK8" s="155">
        <f>IF(AI8&gt;=3,"W",IF(ISBLANK(AI8),0,"L"))</f>
        <v>0</v>
      </c>
      <c r="AL8" s="189"/>
      <c r="AM8" s="190"/>
      <c r="AN8" s="155">
        <f>IF(AL8&gt;=3,"W",IF(ISBLANK(AL8),0,"L"))</f>
        <v>0</v>
      </c>
      <c r="AO8" s="189"/>
      <c r="AP8" s="190"/>
      <c r="AQ8" s="155">
        <f>IF(AO8&gt;=3,"W",IF(ISBLANK(AO8),0,"L"))</f>
        <v>0</v>
      </c>
      <c r="AR8" s="189"/>
      <c r="AS8" s="190"/>
      <c r="AT8" s="155">
        <f>IF(AR8&gt;=3,"W",IF(ISBLANK(AR8),0,"L"))</f>
        <v>0</v>
      </c>
      <c r="AU8" s="189"/>
      <c r="AV8" s="190"/>
      <c r="AW8" s="155">
        <f>IF(AU8&gt;=3,"W",IF(ISBLANK(AU8),0,"L"))</f>
        <v>0</v>
      </c>
      <c r="AX8" s="189"/>
      <c r="AY8" s="190"/>
      <c r="AZ8" s="155">
        <f>IF(AX8&gt;=3,"W",IF(ISBLANK(AX8),0,"L"))</f>
        <v>0</v>
      </c>
      <c r="BA8" s="188"/>
      <c r="BB8" s="187"/>
      <c r="BC8" s="155">
        <f>IF(BA8&gt;=3,"W",IF(ISBLANK(BA8),0,"L"))</f>
        <v>0</v>
      </c>
      <c r="BD8" s="189"/>
      <c r="BE8" s="190"/>
      <c r="BF8" s="155">
        <f>IF(BD8&gt;=3,"W",IF(ISBLANK(BD8),0,"L"))</f>
        <v>0</v>
      </c>
      <c r="BG8" s="189"/>
      <c r="BH8" s="190"/>
      <c r="BI8" s="155">
        <f>IF(BG8&gt;=3,"W",IF(ISBLANK(BG8),0,"L"))</f>
        <v>0</v>
      </c>
      <c r="BJ8" s="192"/>
      <c r="BK8" s="193"/>
      <c r="BL8" s="194"/>
      <c r="BM8" s="155">
        <f>IF(BK8&gt;=3,"W",IF(ISBLANK(BK8),0,"L"))</f>
        <v>0</v>
      </c>
      <c r="BN8" s="193"/>
      <c r="BO8" s="194"/>
      <c r="BP8" s="155">
        <f>IF(BN8&gt;=3,"W",IF(ISBLANK(BN8),0,"L"))</f>
        <v>0</v>
      </c>
      <c r="BQ8" s="193"/>
      <c r="BR8" s="194"/>
      <c r="BS8" s="155">
        <f>IF(BQ8&gt;=3,"W",IF(ISBLANK(BQ8),0,"L"))</f>
        <v>0</v>
      </c>
      <c r="BT8" s="142">
        <f>COUNTIF(J8:BS8,"w")</f>
        <v>1</v>
      </c>
      <c r="BU8" s="142">
        <f>COUNTIF(J8:BS8,"l")</f>
        <v>0</v>
      </c>
      <c r="BV8" s="142">
        <f t="shared" ref="BV8:BW12" si="26">H8+K8+N8+Q8+T8+W8+Z8+AC8+AF8+AI8+AL8+AO8+AR8+AU8+AX8+BA8+BD8+BG8+BK8+BN8+BQ8</f>
        <v>3</v>
      </c>
      <c r="BW8" s="142">
        <f t="shared" si="26"/>
        <v>0</v>
      </c>
      <c r="BX8" s="214">
        <f>IF(BV8+BW8&gt;0,BV8/(BV8+BW8),IF(BV8+BW8=0,"0",0.5))</f>
        <v>1</v>
      </c>
      <c r="BY8" s="215">
        <f>IF(BT8+BU8&gt;0,BT8/(BT8+BU8),IF(BT8+BU8=0,"0",0.5))</f>
        <v>1</v>
      </c>
    </row>
    <row r="9" spans="1:77" s="147" customFormat="1" ht="16.5" customHeight="1">
      <c r="A9" s="230">
        <v>2</v>
      </c>
      <c r="B9" s="253" t="s">
        <v>240</v>
      </c>
      <c r="C9" s="251">
        <v>-9</v>
      </c>
      <c r="D9" s="305"/>
      <c r="E9" s="240"/>
      <c r="F9" s="209"/>
      <c r="G9" s="241"/>
      <c r="H9" s="186">
        <v>0</v>
      </c>
      <c r="I9" s="187">
        <v>3</v>
      </c>
      <c r="J9" s="155" t="str">
        <f>IF(H9&gt;=3,"W",IF(ISBLANK(H9),0,"L"))</f>
        <v>L</v>
      </c>
      <c r="K9" s="188">
        <v>3</v>
      </c>
      <c r="L9" s="187">
        <v>2</v>
      </c>
      <c r="M9" s="155" t="str">
        <f>IF(K9&gt;=3,"W",IF(ISBLANK(K9),0,"L"))</f>
        <v>W</v>
      </c>
      <c r="N9" s="188">
        <v>1</v>
      </c>
      <c r="O9" s="187">
        <v>3</v>
      </c>
      <c r="P9" s="155" t="str">
        <f>IF(N9&gt;=3,"W",IF(ISBLANK(N9),0,"L"))</f>
        <v>L</v>
      </c>
      <c r="Q9" s="188">
        <v>2</v>
      </c>
      <c r="R9" s="187">
        <v>3</v>
      </c>
      <c r="S9" s="155" t="str">
        <f>IF(Q9&gt;=3,"W",IF(ISBLANK(Q9),0,"L"))</f>
        <v>L</v>
      </c>
      <c r="T9" s="188">
        <v>3</v>
      </c>
      <c r="U9" s="187">
        <v>1</v>
      </c>
      <c r="V9" s="155" t="str">
        <f>IF(T9&gt;=3,"W",IF(ISBLANK(T9),0,"L"))</f>
        <v>W</v>
      </c>
      <c r="W9" s="188">
        <v>3</v>
      </c>
      <c r="X9" s="187">
        <v>2</v>
      </c>
      <c r="Y9" s="155" t="str">
        <f>IF(W9&gt;=3,"W",IF(ISBLANK(W9),0,"L"))</f>
        <v>W</v>
      </c>
      <c r="Z9" s="189">
        <v>3</v>
      </c>
      <c r="AA9" s="190">
        <v>0</v>
      </c>
      <c r="AB9" s="155" t="str">
        <f>IF(Z9&gt;=3,"W",IF(ISBLANK(Z9),0,"L"))</f>
        <v>W</v>
      </c>
      <c r="AC9" s="191">
        <v>3</v>
      </c>
      <c r="AD9" s="190">
        <v>2</v>
      </c>
      <c r="AE9" s="155" t="str">
        <f>IF(AC9&gt;=3,"W",IF(ISBLANK(AC9),0,"L"))</f>
        <v>W</v>
      </c>
      <c r="AF9" s="189">
        <v>1</v>
      </c>
      <c r="AG9" s="190">
        <v>3</v>
      </c>
      <c r="AH9" s="155" t="str">
        <f>IF(AF9&gt;=3,"W",IF(ISBLANK(AF9),0,"L"))</f>
        <v>L</v>
      </c>
      <c r="AI9" s="189">
        <v>2</v>
      </c>
      <c r="AJ9" s="190">
        <v>3</v>
      </c>
      <c r="AK9" s="155" t="str">
        <f>IF(AI9&gt;=3,"W",IF(ISBLANK(AI9),0,"L"))</f>
        <v>L</v>
      </c>
      <c r="AL9" s="189">
        <v>1</v>
      </c>
      <c r="AM9" s="190">
        <v>3</v>
      </c>
      <c r="AN9" s="155" t="str">
        <f>IF(AL9&gt;=3,"W",IF(ISBLANK(AL9),0,"L"))</f>
        <v>L</v>
      </c>
      <c r="AO9" s="189">
        <v>3</v>
      </c>
      <c r="AP9" s="190">
        <v>1</v>
      </c>
      <c r="AQ9" s="155" t="str">
        <f>IF(AO9&gt;=3,"W",IF(ISBLANK(AO9),0,"L"))</f>
        <v>W</v>
      </c>
      <c r="AR9" s="189">
        <v>0</v>
      </c>
      <c r="AS9" s="190">
        <v>3</v>
      </c>
      <c r="AT9" s="155" t="str">
        <f>IF(AR9&gt;=3,"W",IF(ISBLANK(AR9),0,"L"))</f>
        <v>L</v>
      </c>
      <c r="AU9" s="189">
        <v>3</v>
      </c>
      <c r="AV9" s="190">
        <v>2</v>
      </c>
      <c r="AW9" s="155" t="str">
        <f>IF(AU9&gt;=3,"W",IF(ISBLANK(AU9),0,"L"))</f>
        <v>W</v>
      </c>
      <c r="AX9" s="189">
        <v>2</v>
      </c>
      <c r="AY9" s="190">
        <v>3</v>
      </c>
      <c r="AZ9" s="155" t="str">
        <f>IF(AX9&gt;=3,"W",IF(ISBLANK(AX9),0,"L"))</f>
        <v>L</v>
      </c>
      <c r="BA9" s="188">
        <v>1</v>
      </c>
      <c r="BB9" s="187">
        <v>3</v>
      </c>
      <c r="BC9" s="155" t="str">
        <f>IF(BA9&gt;=3,"W",IF(ISBLANK(BA9),0,"L"))</f>
        <v>L</v>
      </c>
      <c r="BD9" s="189">
        <v>3</v>
      </c>
      <c r="BE9" s="190">
        <v>2</v>
      </c>
      <c r="BF9" s="155" t="str">
        <f>IF(BD9&gt;=3,"W",IF(ISBLANK(BD9),0,"L"))</f>
        <v>W</v>
      </c>
      <c r="BG9" s="189">
        <v>1</v>
      </c>
      <c r="BH9" s="190">
        <v>3</v>
      </c>
      <c r="BI9" s="155" t="str">
        <f>IF(BG9&gt;=3,"W",IF(ISBLANK(BG9),0,"L"))</f>
        <v>L</v>
      </c>
      <c r="BJ9" s="192"/>
      <c r="BK9" s="193">
        <v>1</v>
      </c>
      <c r="BL9" s="194">
        <v>3</v>
      </c>
      <c r="BM9" s="155" t="str">
        <f>IF(BK9&gt;=3,"W",IF(ISBLANK(BK9),0,"L"))</f>
        <v>L</v>
      </c>
      <c r="BN9" s="193">
        <v>2</v>
      </c>
      <c r="BO9" s="194">
        <v>3</v>
      </c>
      <c r="BP9" s="155" t="str">
        <f>IF(BN9&gt;=3,"W",IF(ISBLANK(BN9),0,"L"))</f>
        <v>L</v>
      </c>
      <c r="BQ9" s="193">
        <v>0</v>
      </c>
      <c r="BR9" s="194">
        <v>3</v>
      </c>
      <c r="BS9" s="155" t="str">
        <f>IF(BQ9&gt;=3,"W",IF(ISBLANK(BQ9),0,"L"))</f>
        <v>L</v>
      </c>
      <c r="BT9" s="142">
        <f>COUNTIF(J9:BS9,"w")</f>
        <v>8</v>
      </c>
      <c r="BU9" s="142">
        <f>COUNTIF(J9:BS9,"l")</f>
        <v>13</v>
      </c>
      <c r="BV9" s="142">
        <f t="shared" si="26"/>
        <v>38</v>
      </c>
      <c r="BW9" s="142">
        <f t="shared" si="26"/>
        <v>51</v>
      </c>
      <c r="BX9" s="214">
        <f>IF(BV9+BW9&gt;0,BV9/(BV9+BW9),IF(BV9+BW9=0,"0",0.5))</f>
        <v>0.42696629213483145</v>
      </c>
      <c r="BY9" s="215">
        <f>IF(BT9+BU9&gt;0,BT9/(BT9+BU9),IF(BT9+BU9=0,"0",0.5))</f>
        <v>0.38095238095238093</v>
      </c>
    </row>
    <row r="10" spans="1:77" s="147" customFormat="1" ht="18.75" customHeight="1">
      <c r="A10" s="184">
        <v>3</v>
      </c>
      <c r="B10" s="257" t="s">
        <v>131</v>
      </c>
      <c r="C10" s="248">
        <v>-8</v>
      </c>
      <c r="D10" s="209"/>
      <c r="E10" s="240"/>
      <c r="F10" s="209"/>
      <c r="G10" s="227"/>
      <c r="H10" s="186"/>
      <c r="I10" s="187"/>
      <c r="J10" s="155">
        <f>IF(H10&gt;=3,"W",IF(ISBLANK(H10),0,"L"))</f>
        <v>0</v>
      </c>
      <c r="K10" s="188"/>
      <c r="L10" s="187"/>
      <c r="M10" s="155">
        <f>IF(K10&gt;=3,"W",IF(ISBLANK(K10),0,"L"))</f>
        <v>0</v>
      </c>
      <c r="N10" s="188"/>
      <c r="O10" s="187"/>
      <c r="P10" s="155">
        <f>IF(N10&gt;=3,"W",IF(ISBLANK(N10),0,"L"))</f>
        <v>0</v>
      </c>
      <c r="Q10" s="188"/>
      <c r="R10" s="187"/>
      <c r="S10" s="155">
        <f>IF(Q10&gt;=3,"W",IF(ISBLANK(Q10),0,"L"))</f>
        <v>0</v>
      </c>
      <c r="T10" s="188"/>
      <c r="U10" s="187"/>
      <c r="V10" s="155">
        <f>IF(T10&gt;=3,"W",IF(ISBLANK(T10),0,"L"))</f>
        <v>0</v>
      </c>
      <c r="W10" s="188"/>
      <c r="X10" s="187"/>
      <c r="Y10" s="155">
        <f>IF(W10&gt;=3,"W",IF(ISBLANK(W10),0,"L"))</f>
        <v>0</v>
      </c>
      <c r="Z10" s="189"/>
      <c r="AA10" s="190"/>
      <c r="AB10" s="155">
        <f>IF(Z10&gt;=3,"W",IF(ISBLANK(Z10),0,"L"))</f>
        <v>0</v>
      </c>
      <c r="AC10" s="191"/>
      <c r="AD10" s="190"/>
      <c r="AE10" s="155">
        <f>IF(AC10&gt;=3,"W",IF(ISBLANK(AC10),0,"L"))</f>
        <v>0</v>
      </c>
      <c r="AF10" s="189"/>
      <c r="AG10" s="190"/>
      <c r="AH10" s="155">
        <f>IF(AF10&gt;=3,"W",IF(ISBLANK(AF10),0,"L"))</f>
        <v>0</v>
      </c>
      <c r="AI10" s="189"/>
      <c r="AJ10" s="190"/>
      <c r="AK10" s="155">
        <f>IF(AI10&gt;=3,"W",IF(ISBLANK(AI10),0,"L"))</f>
        <v>0</v>
      </c>
      <c r="AL10" s="189"/>
      <c r="AM10" s="190"/>
      <c r="AN10" s="155">
        <f>IF(AL10&gt;=3,"W",IF(ISBLANK(AL10),0,"L"))</f>
        <v>0</v>
      </c>
      <c r="AO10" s="189"/>
      <c r="AP10" s="190"/>
      <c r="AQ10" s="155">
        <f>IF(AO10&gt;=3,"W",IF(ISBLANK(AO10),0,"L"))</f>
        <v>0</v>
      </c>
      <c r="AR10" s="189"/>
      <c r="AS10" s="190"/>
      <c r="AT10" s="155">
        <f>IF(AR10&gt;=3,"W",IF(ISBLANK(AR10),0,"L"))</f>
        <v>0</v>
      </c>
      <c r="AU10" s="189"/>
      <c r="AV10" s="190"/>
      <c r="AW10" s="155">
        <f>IF(AU10&gt;=3,"W",IF(ISBLANK(AU10),0,"L"))</f>
        <v>0</v>
      </c>
      <c r="AX10" s="189"/>
      <c r="AY10" s="190"/>
      <c r="AZ10" s="155">
        <f>IF(AX10&gt;=3,"W",IF(ISBLANK(AX10),0,"L"))</f>
        <v>0</v>
      </c>
      <c r="BA10" s="188"/>
      <c r="BB10" s="187"/>
      <c r="BC10" s="155">
        <f>IF(BA10&gt;=3,"W",IF(ISBLANK(BA10),0,"L"))</f>
        <v>0</v>
      </c>
      <c r="BD10" s="189"/>
      <c r="BE10" s="190"/>
      <c r="BF10" s="155">
        <f>IF(BD10&gt;=3,"W",IF(ISBLANK(BD10),0,"L"))</f>
        <v>0</v>
      </c>
      <c r="BG10" s="189"/>
      <c r="BH10" s="190"/>
      <c r="BI10" s="155">
        <f>IF(BG10&gt;=3,"W",IF(ISBLANK(BG10),0,"L"))</f>
        <v>0</v>
      </c>
      <c r="BJ10" s="239"/>
      <c r="BK10" s="193"/>
      <c r="BL10" s="194"/>
      <c r="BM10" s="155">
        <f>IF(BK10&gt;=3,"W",IF(ISBLANK(BK10),0,"L"))</f>
        <v>0</v>
      </c>
      <c r="BN10" s="193"/>
      <c r="BO10" s="194"/>
      <c r="BP10" s="155">
        <f>IF(BN10&gt;=3,"W",IF(ISBLANK(BN10),0,"L"))</f>
        <v>0</v>
      </c>
      <c r="BQ10" s="193"/>
      <c r="BR10" s="194"/>
      <c r="BS10" s="155">
        <f>IF(BQ10&gt;=3,"W",IF(ISBLANK(BQ10),0,"L"))</f>
        <v>0</v>
      </c>
      <c r="BT10" s="142">
        <f>COUNTIF(J10:BS10,"w")</f>
        <v>0</v>
      </c>
      <c r="BU10" s="142">
        <f>COUNTIF(J10:BS10,"l")</f>
        <v>0</v>
      </c>
      <c r="BV10" s="142">
        <f t="shared" si="26"/>
        <v>0</v>
      </c>
      <c r="BW10" s="142">
        <f t="shared" si="26"/>
        <v>0</v>
      </c>
      <c r="BX10" s="214" t="str">
        <f>IF(BV10+BW10&gt;0,BV10/(BV10+BW10),IF(BV10+BW10=0,"0",0.5))</f>
        <v>0</v>
      </c>
      <c r="BY10" s="215" t="str">
        <f>IF(BT10+BU10&gt;0,BT10/(BT10+BU10),IF(BT10+BU10=0,"0",0.5))</f>
        <v>0</v>
      </c>
    </row>
    <row r="11" spans="1:77" s="147" customFormat="1" ht="18.75" customHeight="1">
      <c r="A11" s="230"/>
      <c r="B11" s="323" t="s">
        <v>231</v>
      </c>
      <c r="C11" s="367">
        <v>-5</v>
      </c>
      <c r="D11" s="142"/>
      <c r="E11" s="231"/>
      <c r="F11" s="143"/>
      <c r="G11" s="185"/>
      <c r="H11" s="186"/>
      <c r="I11" s="187"/>
      <c r="J11" s="155">
        <f t="shared" ref="J11" si="27">IF(H11&gt;=3,"W",IF(ISBLANK(H11),0,"L"))</f>
        <v>0</v>
      </c>
      <c r="K11" s="188"/>
      <c r="L11" s="187"/>
      <c r="M11" s="155">
        <f t="shared" ref="M11" si="28">IF(K11&gt;=3,"W",IF(ISBLANK(K11),0,"L"))</f>
        <v>0</v>
      </c>
      <c r="N11" s="188"/>
      <c r="O11" s="187"/>
      <c r="P11" s="155">
        <f t="shared" ref="P11" si="29">IF(N11&gt;=3,"W",IF(ISBLANK(N11),0,"L"))</f>
        <v>0</v>
      </c>
      <c r="Q11" s="188"/>
      <c r="R11" s="187"/>
      <c r="S11" s="155">
        <f t="shared" ref="S11" si="30">IF(Q11&gt;=3,"W",IF(ISBLANK(Q11),0,"L"))</f>
        <v>0</v>
      </c>
      <c r="T11" s="188"/>
      <c r="U11" s="187"/>
      <c r="V11" s="155">
        <f t="shared" ref="V11" si="31">IF(T11&gt;=3,"W",IF(ISBLANK(T11),0,"L"))</f>
        <v>0</v>
      </c>
      <c r="W11" s="188"/>
      <c r="X11" s="187"/>
      <c r="Y11" s="155">
        <f t="shared" ref="Y11" si="32">IF(W11&gt;=3,"W",IF(ISBLANK(W11),0,"L"))</f>
        <v>0</v>
      </c>
      <c r="Z11" s="189"/>
      <c r="AA11" s="190"/>
      <c r="AB11" s="155">
        <f t="shared" ref="AB11" si="33">IF(Z11&gt;=3,"W",IF(ISBLANK(Z11),0,"L"))</f>
        <v>0</v>
      </c>
      <c r="AC11" s="191"/>
      <c r="AD11" s="190"/>
      <c r="AE11" s="155">
        <f t="shared" ref="AE11" si="34">IF(AC11&gt;=3,"W",IF(ISBLANK(AC11),0,"L"))</f>
        <v>0</v>
      </c>
      <c r="AF11" s="189"/>
      <c r="AG11" s="190"/>
      <c r="AH11" s="155">
        <f t="shared" ref="AH11" si="35">IF(AF11&gt;=3,"W",IF(ISBLANK(AF11),0,"L"))</f>
        <v>0</v>
      </c>
      <c r="AI11" s="189"/>
      <c r="AJ11" s="190"/>
      <c r="AK11" s="155">
        <f t="shared" ref="AK11" si="36">IF(AI11&gt;=3,"W",IF(ISBLANK(AI11),0,"L"))</f>
        <v>0</v>
      </c>
      <c r="AL11" s="189"/>
      <c r="AM11" s="190"/>
      <c r="AN11" s="155">
        <f t="shared" ref="AN11" si="37">IF(AL11&gt;=3,"W",IF(ISBLANK(AL11),0,"L"))</f>
        <v>0</v>
      </c>
      <c r="AO11" s="189"/>
      <c r="AP11" s="190"/>
      <c r="AQ11" s="155">
        <f t="shared" ref="AQ11" si="38">IF(AO11&gt;=3,"W",IF(ISBLANK(AO11),0,"L"))</f>
        <v>0</v>
      </c>
      <c r="AR11" s="189"/>
      <c r="AS11" s="190"/>
      <c r="AT11" s="155">
        <f t="shared" ref="AT11" si="39">IF(AR11&gt;=3,"W",IF(ISBLANK(AR11),0,"L"))</f>
        <v>0</v>
      </c>
      <c r="AU11" s="189"/>
      <c r="AV11" s="190"/>
      <c r="AW11" s="155">
        <f t="shared" ref="AW11" si="40">IF(AU11&gt;=3,"W",IF(ISBLANK(AU11),0,"L"))</f>
        <v>0</v>
      </c>
      <c r="AX11" s="189">
        <v>3</v>
      </c>
      <c r="AY11" s="190">
        <v>0</v>
      </c>
      <c r="AZ11" s="155" t="str">
        <f t="shared" ref="AZ11" si="41">IF(AX11&gt;=3,"W",IF(ISBLANK(AX11),0,"L"))</f>
        <v>W</v>
      </c>
      <c r="BA11" s="188"/>
      <c r="BB11" s="187"/>
      <c r="BC11" s="155">
        <f t="shared" ref="BC11" si="42">IF(BA11&gt;=3,"W",IF(ISBLANK(BA11),0,"L"))</f>
        <v>0</v>
      </c>
      <c r="BD11" s="189"/>
      <c r="BE11" s="190"/>
      <c r="BF11" s="155">
        <f t="shared" ref="BF11" si="43">IF(BD11&gt;=3,"W",IF(ISBLANK(BD11),0,"L"))</f>
        <v>0</v>
      </c>
      <c r="BG11" s="189"/>
      <c r="BH11" s="190"/>
      <c r="BI11" s="155">
        <f t="shared" ref="BI11" si="44">IF(BG11&gt;=3,"W",IF(ISBLANK(BG11),0,"L"))</f>
        <v>0</v>
      </c>
      <c r="BJ11" s="192"/>
      <c r="BK11" s="193"/>
      <c r="BL11" s="194"/>
      <c r="BM11" s="155">
        <f t="shared" ref="BM11" si="45">IF(BK11&gt;=3,"W",IF(ISBLANK(BK11),0,"L"))</f>
        <v>0</v>
      </c>
      <c r="BN11" s="193"/>
      <c r="BO11" s="194"/>
      <c r="BP11" s="155">
        <f t="shared" ref="BP11" si="46">IF(BN11&gt;=3,"W",IF(ISBLANK(BN11),0,"L"))</f>
        <v>0</v>
      </c>
      <c r="BQ11" s="193"/>
      <c r="BR11" s="194"/>
      <c r="BS11" s="155">
        <f t="shared" ref="BS11" si="47">IF(BQ11&gt;=3,"W",IF(ISBLANK(BQ11),0,"L"))</f>
        <v>0</v>
      </c>
      <c r="BT11" s="142">
        <f t="shared" ref="BT11" si="48">COUNTIF(J11:BS11,"w")</f>
        <v>1</v>
      </c>
      <c r="BU11" s="142">
        <f t="shared" ref="BU11" si="49">COUNTIF(J11:BS11,"l")</f>
        <v>0</v>
      </c>
      <c r="BV11" s="142">
        <f t="shared" si="26"/>
        <v>3</v>
      </c>
      <c r="BW11" s="142">
        <f t="shared" si="26"/>
        <v>0</v>
      </c>
      <c r="BX11" s="214">
        <f t="shared" ref="BX11" si="50">IF(BV11+BW11&gt;0,BV11/(BV11+BW11),IF(BV11+BW11=0,"0",0.5))</f>
        <v>1</v>
      </c>
      <c r="BY11" s="215">
        <f t="shared" ref="BY11" si="51">IF(BT11+BU11&gt;0,BT11/(BT11+BU11),IF(BT11+BU11=0,"0",0.5))</f>
        <v>1</v>
      </c>
    </row>
    <row r="12" spans="1:77" s="147" customFormat="1" ht="16.5">
      <c r="A12" s="184">
        <v>4</v>
      </c>
      <c r="B12" s="247" t="s">
        <v>96</v>
      </c>
      <c r="C12" s="251">
        <v>-6</v>
      </c>
      <c r="D12" s="209"/>
      <c r="E12" s="240"/>
      <c r="F12" s="226"/>
      <c r="G12" s="227"/>
      <c r="H12" s="186">
        <v>3</v>
      </c>
      <c r="I12" s="187">
        <v>1</v>
      </c>
      <c r="J12" s="155" t="str">
        <f>IF(H12&gt;=3,"W",IF(ISBLANK(H12),0,"L"))</f>
        <v>W</v>
      </c>
      <c r="K12" s="188">
        <v>0</v>
      </c>
      <c r="L12" s="187">
        <v>3</v>
      </c>
      <c r="M12" s="155" t="str">
        <f>IF(K12&gt;=3,"W",IF(ISBLANK(K12),0,"L"))</f>
        <v>L</v>
      </c>
      <c r="N12" s="188">
        <v>3</v>
      </c>
      <c r="O12" s="187">
        <v>2</v>
      </c>
      <c r="P12" s="155" t="str">
        <f>IF(N12&gt;=3,"W",IF(ISBLANK(N12),0,"L"))</f>
        <v>W</v>
      </c>
      <c r="Q12" s="188">
        <v>2</v>
      </c>
      <c r="R12" s="187">
        <v>3</v>
      </c>
      <c r="S12" s="155" t="str">
        <f>IF(Q12&gt;=3,"W",IF(ISBLANK(Q12),0,"L"))</f>
        <v>L</v>
      </c>
      <c r="T12" s="188">
        <v>3</v>
      </c>
      <c r="U12" s="187">
        <v>0</v>
      </c>
      <c r="V12" s="155" t="str">
        <f>IF(T12&gt;=3,"W",IF(ISBLANK(T12),0,"L"))</f>
        <v>W</v>
      </c>
      <c r="W12" s="188">
        <v>0</v>
      </c>
      <c r="X12" s="187">
        <v>3</v>
      </c>
      <c r="Y12" s="155" t="str">
        <f>IF(W12&gt;=3,"W",IF(ISBLANK(W12),0,"L"))</f>
        <v>L</v>
      </c>
      <c r="Z12" s="189">
        <v>1</v>
      </c>
      <c r="AA12" s="190">
        <v>3</v>
      </c>
      <c r="AB12" s="155" t="str">
        <f>IF(Z12&gt;=3,"W",IF(ISBLANK(Z12),0,"L"))</f>
        <v>L</v>
      </c>
      <c r="AC12" s="191">
        <v>2</v>
      </c>
      <c r="AD12" s="190">
        <v>3</v>
      </c>
      <c r="AE12" s="155" t="str">
        <f>IF(AC12&gt;=3,"W",IF(ISBLANK(AC12),0,"L"))</f>
        <v>L</v>
      </c>
      <c r="AF12" s="189">
        <v>3</v>
      </c>
      <c r="AG12" s="190">
        <v>1</v>
      </c>
      <c r="AH12" s="155" t="str">
        <f>IF(AF12&gt;=3,"W",IF(ISBLANK(AF12),0,"L"))</f>
        <v>W</v>
      </c>
      <c r="AI12" s="189">
        <v>3</v>
      </c>
      <c r="AJ12" s="190">
        <v>0</v>
      </c>
      <c r="AK12" s="155" t="str">
        <f>IF(AI12&gt;=3,"W",IF(ISBLANK(AI12),0,"L"))</f>
        <v>W</v>
      </c>
      <c r="AL12" s="189">
        <v>1</v>
      </c>
      <c r="AM12" s="190">
        <v>3</v>
      </c>
      <c r="AN12" s="155" t="str">
        <f>IF(AL12&gt;=3,"W",IF(ISBLANK(AL12),0,"L"))</f>
        <v>L</v>
      </c>
      <c r="AO12" s="189">
        <v>3</v>
      </c>
      <c r="AP12" s="190">
        <v>0</v>
      </c>
      <c r="AQ12" s="155" t="str">
        <f>IF(AO12&gt;=3,"W",IF(ISBLANK(AO12),0,"L"))</f>
        <v>W</v>
      </c>
      <c r="AR12" s="189">
        <v>3</v>
      </c>
      <c r="AS12" s="190">
        <v>1</v>
      </c>
      <c r="AT12" s="155" t="str">
        <f>IF(AR12&gt;=3,"W",IF(ISBLANK(AR12),0,"L"))</f>
        <v>W</v>
      </c>
      <c r="AU12" s="189">
        <v>1</v>
      </c>
      <c r="AV12" s="190">
        <v>3</v>
      </c>
      <c r="AW12" s="155" t="str">
        <f>IF(AU12&gt;=3,"W",IF(ISBLANK(AU12),0,"L"))</f>
        <v>L</v>
      </c>
      <c r="AX12" s="189"/>
      <c r="AY12" s="190"/>
      <c r="AZ12" s="155">
        <f>IF(AX12&gt;=3,"W",IF(ISBLANK(AX12),0,"L"))</f>
        <v>0</v>
      </c>
      <c r="BA12" s="188">
        <v>1</v>
      </c>
      <c r="BB12" s="187">
        <v>3</v>
      </c>
      <c r="BC12" s="155" t="str">
        <f>IF(BA12&gt;=3,"W",IF(ISBLANK(BA12),0,"L"))</f>
        <v>L</v>
      </c>
      <c r="BD12" s="189">
        <v>3</v>
      </c>
      <c r="BE12" s="190">
        <v>1</v>
      </c>
      <c r="BF12" s="155" t="str">
        <f>IF(BD12&gt;=3,"W",IF(ISBLANK(BD12),0,"L"))</f>
        <v>W</v>
      </c>
      <c r="BG12" s="189">
        <v>3</v>
      </c>
      <c r="BH12" s="190">
        <v>2</v>
      </c>
      <c r="BI12" s="155" t="str">
        <f>IF(BG12&gt;=3,"W",IF(ISBLANK(BG12),0,"L"))</f>
        <v>W</v>
      </c>
      <c r="BJ12" s="345"/>
      <c r="BK12" s="193">
        <v>3</v>
      </c>
      <c r="BL12" s="194">
        <v>1</v>
      </c>
      <c r="BM12" s="155" t="str">
        <f>IF(BK12&gt;=3,"W",IF(ISBLANK(BK12),0,"L"))</f>
        <v>W</v>
      </c>
      <c r="BN12" s="193">
        <v>2</v>
      </c>
      <c r="BO12" s="194">
        <v>3</v>
      </c>
      <c r="BP12" s="155" t="str">
        <f>IF(BN12&gt;=3,"W",IF(ISBLANK(BN12),0,"L"))</f>
        <v>L</v>
      </c>
      <c r="BQ12" s="193">
        <v>2</v>
      </c>
      <c r="BR12" s="194">
        <v>3</v>
      </c>
      <c r="BS12" s="155" t="str">
        <f>IF(BQ12&gt;=3,"W",IF(ISBLANK(BQ12),0,"L"))</f>
        <v>L</v>
      </c>
      <c r="BT12" s="142">
        <f>COUNTIF(J12:BS12,"w")</f>
        <v>10</v>
      </c>
      <c r="BU12" s="142">
        <f>COUNTIF(J12:BS12,"l")</f>
        <v>10</v>
      </c>
      <c r="BV12" s="142">
        <f t="shared" si="26"/>
        <v>42</v>
      </c>
      <c r="BW12" s="142">
        <f t="shared" si="26"/>
        <v>39</v>
      </c>
      <c r="BX12" s="214">
        <f>IF(BV12+BW12&gt;0,BV12/(BV12+BW12),IF(BV12+BW12=0,"0",0.5))</f>
        <v>0.51851851851851849</v>
      </c>
      <c r="BY12" s="215">
        <f>IF(BT12+BU12&gt;0,BT12/(BT12+BU12),IF(BT12+BU12=0,"0",0.5))</f>
        <v>0.5</v>
      </c>
    </row>
    <row r="13" spans="1:77" s="147" customFormat="1" ht="18.75">
      <c r="A13" s="230"/>
      <c r="B13" s="347" t="s">
        <v>227</v>
      </c>
      <c r="C13" s="350">
        <v>-2</v>
      </c>
      <c r="D13" s="209"/>
      <c r="E13" s="208"/>
      <c r="F13" s="228"/>
      <c r="G13" s="196"/>
      <c r="H13" s="186"/>
      <c r="I13" s="187"/>
      <c r="J13" s="155">
        <f t="shared" si="1"/>
        <v>0</v>
      </c>
      <c r="K13" s="188"/>
      <c r="L13" s="187"/>
      <c r="M13" s="155">
        <f t="shared" si="2"/>
        <v>0</v>
      </c>
      <c r="N13" s="188"/>
      <c r="O13" s="187"/>
      <c r="P13" s="155">
        <f t="shared" si="3"/>
        <v>0</v>
      </c>
      <c r="Q13" s="188"/>
      <c r="R13" s="187"/>
      <c r="S13" s="155">
        <f t="shared" si="4"/>
        <v>0</v>
      </c>
      <c r="T13" s="188"/>
      <c r="U13" s="187"/>
      <c r="V13" s="155">
        <f t="shared" si="5"/>
        <v>0</v>
      </c>
      <c r="W13" s="188"/>
      <c r="X13" s="187"/>
      <c r="Y13" s="155">
        <f t="shared" si="6"/>
        <v>0</v>
      </c>
      <c r="Z13" s="189"/>
      <c r="AA13" s="190"/>
      <c r="AB13" s="155">
        <f t="shared" si="7"/>
        <v>0</v>
      </c>
      <c r="AC13" s="191"/>
      <c r="AD13" s="190"/>
      <c r="AE13" s="155">
        <f t="shared" si="8"/>
        <v>0</v>
      </c>
      <c r="AF13" s="189"/>
      <c r="AG13" s="190"/>
      <c r="AH13" s="155">
        <f t="shared" si="9"/>
        <v>0</v>
      </c>
      <c r="AI13" s="189">
        <v>3</v>
      </c>
      <c r="AJ13" s="190">
        <v>0</v>
      </c>
      <c r="AK13" s="155" t="str">
        <f t="shared" si="10"/>
        <v>W</v>
      </c>
      <c r="AL13" s="189">
        <v>1</v>
      </c>
      <c r="AM13" s="190">
        <v>3</v>
      </c>
      <c r="AN13" s="155" t="str">
        <f t="shared" si="11"/>
        <v>L</v>
      </c>
      <c r="AO13" s="189"/>
      <c r="AP13" s="190"/>
      <c r="AQ13" s="155">
        <f t="shared" si="12"/>
        <v>0</v>
      </c>
      <c r="AR13" s="189"/>
      <c r="AS13" s="190"/>
      <c r="AT13" s="155">
        <f t="shared" si="13"/>
        <v>0</v>
      </c>
      <c r="AU13" s="189"/>
      <c r="AV13" s="190"/>
      <c r="AW13" s="155">
        <f t="shared" si="14"/>
        <v>0</v>
      </c>
      <c r="AX13" s="189"/>
      <c r="AY13" s="190"/>
      <c r="AZ13" s="155">
        <f t="shared" si="15"/>
        <v>0</v>
      </c>
      <c r="BA13" s="188"/>
      <c r="BB13" s="187"/>
      <c r="BC13" s="155">
        <f t="shared" si="16"/>
        <v>0</v>
      </c>
      <c r="BD13" s="189"/>
      <c r="BE13" s="190"/>
      <c r="BF13" s="155">
        <f t="shared" si="17"/>
        <v>0</v>
      </c>
      <c r="BG13" s="189"/>
      <c r="BH13" s="190"/>
      <c r="BI13" s="155">
        <f t="shared" si="18"/>
        <v>0</v>
      </c>
      <c r="BJ13" s="192"/>
      <c r="BK13" s="193"/>
      <c r="BL13" s="194"/>
      <c r="BM13" s="155">
        <f t="shared" si="19"/>
        <v>0</v>
      </c>
      <c r="BN13" s="193"/>
      <c r="BO13" s="194"/>
      <c r="BP13" s="155">
        <f t="shared" si="20"/>
        <v>0</v>
      </c>
      <c r="BQ13" s="193"/>
      <c r="BR13" s="194"/>
      <c r="BS13" s="155">
        <f t="shared" si="0"/>
        <v>0</v>
      </c>
      <c r="BT13" s="142">
        <f t="shared" si="21"/>
        <v>1</v>
      </c>
      <c r="BU13" s="142">
        <f t="shared" si="22"/>
        <v>1</v>
      </c>
      <c r="BV13" s="142">
        <f t="shared" si="23"/>
        <v>4</v>
      </c>
      <c r="BW13" s="142">
        <f t="shared" si="23"/>
        <v>3</v>
      </c>
      <c r="BX13" s="214">
        <f t="shared" si="24"/>
        <v>0.5714285714285714</v>
      </c>
      <c r="BY13" s="215">
        <f t="shared" si="25"/>
        <v>0.5</v>
      </c>
    </row>
    <row r="14" spans="1:77" s="147" customFormat="1" ht="18.75" customHeight="1">
      <c r="A14" s="230"/>
      <c r="B14" s="323" t="s">
        <v>239</v>
      </c>
      <c r="C14" s="367">
        <v>0</v>
      </c>
      <c r="D14" s="142"/>
      <c r="E14" s="231"/>
      <c r="F14" s="143"/>
      <c r="G14" s="185"/>
      <c r="H14" s="186"/>
      <c r="I14" s="187"/>
      <c r="J14" s="155">
        <f t="shared" si="1"/>
        <v>0</v>
      </c>
      <c r="K14" s="188"/>
      <c r="L14" s="187"/>
      <c r="M14" s="155">
        <f t="shared" si="2"/>
        <v>0</v>
      </c>
      <c r="N14" s="188"/>
      <c r="O14" s="187"/>
      <c r="P14" s="155">
        <f t="shared" si="3"/>
        <v>0</v>
      </c>
      <c r="Q14" s="188"/>
      <c r="R14" s="187"/>
      <c r="S14" s="155">
        <f t="shared" si="4"/>
        <v>0</v>
      </c>
      <c r="T14" s="188"/>
      <c r="U14" s="187"/>
      <c r="V14" s="155">
        <f t="shared" si="5"/>
        <v>0</v>
      </c>
      <c r="W14" s="188"/>
      <c r="X14" s="187"/>
      <c r="Y14" s="155">
        <f t="shared" si="6"/>
        <v>0</v>
      </c>
      <c r="Z14" s="189"/>
      <c r="AA14" s="190"/>
      <c r="AB14" s="155">
        <f t="shared" si="7"/>
        <v>0</v>
      </c>
      <c r="AC14" s="191"/>
      <c r="AD14" s="190"/>
      <c r="AE14" s="155">
        <f t="shared" si="8"/>
        <v>0</v>
      </c>
      <c r="AF14" s="189"/>
      <c r="AG14" s="190"/>
      <c r="AH14" s="155">
        <f t="shared" si="9"/>
        <v>0</v>
      </c>
      <c r="AI14" s="189"/>
      <c r="AJ14" s="190"/>
      <c r="AK14" s="155">
        <f t="shared" si="10"/>
        <v>0</v>
      </c>
      <c r="AL14" s="189"/>
      <c r="AM14" s="190"/>
      <c r="AN14" s="155">
        <f t="shared" si="11"/>
        <v>0</v>
      </c>
      <c r="AO14" s="189"/>
      <c r="AP14" s="190"/>
      <c r="AQ14" s="155">
        <f t="shared" si="12"/>
        <v>0</v>
      </c>
      <c r="AR14" s="189"/>
      <c r="AS14" s="190"/>
      <c r="AT14" s="155">
        <f t="shared" si="13"/>
        <v>0</v>
      </c>
      <c r="AU14" s="189"/>
      <c r="AV14" s="190"/>
      <c r="AW14" s="155">
        <f t="shared" si="14"/>
        <v>0</v>
      </c>
      <c r="AX14" s="189">
        <v>3</v>
      </c>
      <c r="AY14" s="190">
        <v>1</v>
      </c>
      <c r="AZ14" s="155" t="str">
        <f t="shared" si="15"/>
        <v>W</v>
      </c>
      <c r="BA14" s="188"/>
      <c r="BB14" s="187"/>
      <c r="BC14" s="155">
        <f t="shared" si="16"/>
        <v>0</v>
      </c>
      <c r="BD14" s="189"/>
      <c r="BE14" s="190"/>
      <c r="BF14" s="155">
        <f t="shared" si="17"/>
        <v>0</v>
      </c>
      <c r="BG14" s="189"/>
      <c r="BH14" s="190"/>
      <c r="BI14" s="155">
        <f t="shared" si="18"/>
        <v>0</v>
      </c>
      <c r="BJ14" s="192"/>
      <c r="BK14" s="193"/>
      <c r="BL14" s="194"/>
      <c r="BM14" s="155">
        <f t="shared" si="19"/>
        <v>0</v>
      </c>
      <c r="BN14" s="193"/>
      <c r="BO14" s="194"/>
      <c r="BP14" s="155">
        <f t="shared" si="20"/>
        <v>0</v>
      </c>
      <c r="BQ14" s="193"/>
      <c r="BR14" s="194"/>
      <c r="BS14" s="155">
        <f t="shared" si="0"/>
        <v>0</v>
      </c>
      <c r="BT14" s="142">
        <f t="shared" si="21"/>
        <v>1</v>
      </c>
      <c r="BU14" s="142">
        <f t="shared" si="22"/>
        <v>0</v>
      </c>
      <c r="BV14" s="142">
        <f t="shared" si="23"/>
        <v>3</v>
      </c>
      <c r="BW14" s="142">
        <f t="shared" si="23"/>
        <v>1</v>
      </c>
      <c r="BX14" s="214">
        <f t="shared" si="24"/>
        <v>0.75</v>
      </c>
      <c r="BY14" s="215">
        <f t="shared" si="25"/>
        <v>1</v>
      </c>
    </row>
    <row r="15" spans="1:77" s="147" customFormat="1" ht="16.5">
      <c r="A15" s="153"/>
      <c r="B15" s="197"/>
      <c r="C15" s="197"/>
      <c r="D15" s="198"/>
      <c r="E15" s="197"/>
      <c r="F15" s="197"/>
      <c r="G15" s="198"/>
      <c r="H15" s="378">
        <v>2</v>
      </c>
      <c r="I15" s="379"/>
      <c r="J15" s="154" t="str">
        <f t="shared" si="1"/>
        <v>L</v>
      </c>
      <c r="K15" s="378">
        <f>+H15</f>
        <v>2</v>
      </c>
      <c r="L15" s="379"/>
      <c r="M15" s="155" t="str">
        <f t="shared" si="2"/>
        <v>L</v>
      </c>
      <c r="N15" s="378">
        <f>+K15</f>
        <v>2</v>
      </c>
      <c r="O15" s="379"/>
      <c r="P15" s="155" t="str">
        <f t="shared" si="3"/>
        <v>L</v>
      </c>
      <c r="Q15" s="378">
        <f>+N15+2</f>
        <v>4</v>
      </c>
      <c r="R15" s="379"/>
      <c r="S15" s="155" t="str">
        <f t="shared" si="4"/>
        <v>W</v>
      </c>
      <c r="T15" s="378">
        <f>+Q15+2</f>
        <v>6</v>
      </c>
      <c r="U15" s="379"/>
      <c r="V15" s="155" t="str">
        <f t="shared" si="5"/>
        <v>W</v>
      </c>
      <c r="W15" s="378">
        <f>+T15</f>
        <v>6</v>
      </c>
      <c r="X15" s="379"/>
      <c r="Y15" s="155" t="str">
        <f t="shared" si="6"/>
        <v>W</v>
      </c>
      <c r="Z15" s="378">
        <f>+W15</f>
        <v>6</v>
      </c>
      <c r="AA15" s="379"/>
      <c r="AB15" s="155" t="str">
        <f t="shared" si="7"/>
        <v>W</v>
      </c>
      <c r="AC15" s="378">
        <f>+Z15</f>
        <v>6</v>
      </c>
      <c r="AD15" s="379"/>
      <c r="AE15" s="155" t="str">
        <f t="shared" si="8"/>
        <v>W</v>
      </c>
      <c r="AF15" s="378">
        <f>+AC15+2</f>
        <v>8</v>
      </c>
      <c r="AG15" s="379"/>
      <c r="AH15" s="155" t="str">
        <f t="shared" si="9"/>
        <v>W</v>
      </c>
      <c r="AI15" s="378">
        <f>+AF15+2</f>
        <v>10</v>
      </c>
      <c r="AJ15" s="379"/>
      <c r="AK15" s="155" t="str">
        <f t="shared" si="10"/>
        <v>W</v>
      </c>
      <c r="AL15" s="378">
        <f>+AI15</f>
        <v>10</v>
      </c>
      <c r="AM15" s="379"/>
      <c r="AN15" s="155" t="str">
        <f t="shared" si="11"/>
        <v>W</v>
      </c>
      <c r="AO15" s="378">
        <f>+AL15+2</f>
        <v>12</v>
      </c>
      <c r="AP15" s="379"/>
      <c r="AQ15" s="155" t="str">
        <f t="shared" si="12"/>
        <v>W</v>
      </c>
      <c r="AR15" s="378">
        <f>+AO15</f>
        <v>12</v>
      </c>
      <c r="AS15" s="379"/>
      <c r="AT15" s="154" t="str">
        <f t="shared" si="13"/>
        <v>W</v>
      </c>
      <c r="AU15" s="378">
        <f>+AR15+2</f>
        <v>14</v>
      </c>
      <c r="AV15" s="379"/>
      <c r="AW15" s="155" t="str">
        <f t="shared" si="14"/>
        <v>W</v>
      </c>
      <c r="AX15" s="378">
        <f>+AU15+2</f>
        <v>16</v>
      </c>
      <c r="AY15" s="379"/>
      <c r="AZ15" s="154" t="str">
        <f t="shared" si="15"/>
        <v>W</v>
      </c>
      <c r="BA15" s="376">
        <f>+AX15</f>
        <v>16</v>
      </c>
      <c r="BB15" s="377"/>
      <c r="BC15" s="154" t="str">
        <f t="shared" si="16"/>
        <v>W</v>
      </c>
      <c r="BD15" s="376">
        <f>+BA15+2</f>
        <v>18</v>
      </c>
      <c r="BE15" s="377"/>
      <c r="BF15" s="154" t="str">
        <f t="shared" si="17"/>
        <v>W</v>
      </c>
      <c r="BG15" s="376">
        <f>+BD15+2</f>
        <v>20</v>
      </c>
      <c r="BH15" s="377"/>
      <c r="BI15" s="155" t="str">
        <f t="shared" si="18"/>
        <v>W</v>
      </c>
      <c r="BJ15" s="153"/>
      <c r="BK15" s="144"/>
      <c r="BL15" s="144"/>
      <c r="BM15" s="154"/>
      <c r="BN15" s="144"/>
      <c r="BO15" s="144"/>
      <c r="BP15" s="154"/>
      <c r="BQ15" s="144"/>
      <c r="BR15" s="144"/>
      <c r="BS15" s="154"/>
      <c r="BT15" s="153"/>
      <c r="BU15" s="153"/>
      <c r="BV15" s="153">
        <f>SUM(BV6:BV14)</f>
        <v>127</v>
      </c>
      <c r="BW15" s="153">
        <f>SUM(BW6:BW14)</f>
        <v>125</v>
      </c>
      <c r="BX15" s="199">
        <f>IF(BV15+BW15&lt;=0,0.5,BV15/(BV15+BW15))</f>
        <v>0.50396825396825395</v>
      </c>
      <c r="BY15" s="200"/>
    </row>
    <row r="16" spans="1:77" ht="17.25" thickBot="1">
      <c r="A16" s="48"/>
      <c r="B16" s="51"/>
      <c r="C16" s="51"/>
      <c r="D16" s="7"/>
      <c r="E16" s="51"/>
      <c r="F16" s="51"/>
      <c r="G16" s="7"/>
      <c r="J16" s="155"/>
      <c r="M16" s="155"/>
      <c r="P16" s="155"/>
      <c r="S16" s="155"/>
      <c r="V16" s="155"/>
      <c r="Y16" s="155"/>
      <c r="AB16" s="74"/>
      <c r="AE16" s="74">
        <f>IF(AC16&gt;=3,"W",IF(ISBLANK(AC16),0,"L"))</f>
        <v>0</v>
      </c>
      <c r="AH16" s="74">
        <f>IF(AF16&gt;=3,"W",IF(ISBLANK(AF16),0,"L"))</f>
        <v>0</v>
      </c>
      <c r="AK16" s="74">
        <f>IF(AI16&gt;=3,"W",IF(ISBLANK(AI16),0,"L"))</f>
        <v>0</v>
      </c>
      <c r="AN16" s="74">
        <f>IF(AL16&gt;=3,"W",IF(ISBLANK(AL16),0,"L"))</f>
        <v>0</v>
      </c>
      <c r="AQ16" s="74">
        <f>IF(AO16&gt;=3,"W",IF(ISBLANK(AO16),0,"L"))</f>
        <v>0</v>
      </c>
      <c r="AT16" s="74">
        <f>IF(AR16&gt;=3,"W",IF(ISBLANK(AR16),0,"L"))</f>
        <v>0</v>
      </c>
      <c r="AW16" s="74">
        <f>IF(AU16&gt;=3,"W",IF(ISBLANK(AU16),0,"L"))</f>
        <v>0</v>
      </c>
      <c r="AZ16" s="74">
        <f>IF(AX16&gt;=3,"W",IF(ISBLANK(AX16),0,"L"))</f>
        <v>0</v>
      </c>
      <c r="BC16" s="74">
        <f>IF(BA16&gt;=3,"W",IF(ISBLANK(BA16),0,"L"))</f>
        <v>0</v>
      </c>
      <c r="BF16" s="74">
        <f>IF(BD16&gt;=3,"W",IF(ISBLANK(BD16),0,"L"))</f>
        <v>0</v>
      </c>
      <c r="BI16" s="74">
        <f>IF(BG16&gt;=3,"W",IF(ISBLANK(BG16),0,"L"))</f>
        <v>0</v>
      </c>
      <c r="BQ16" s="99"/>
    </row>
    <row r="17" spans="1:77" s="147" customFormat="1" ht="30" customHeight="1">
      <c r="A17" s="150" t="s">
        <v>99</v>
      </c>
      <c r="B17" s="151"/>
      <c r="C17" s="151"/>
      <c r="D17" s="152"/>
      <c r="E17" s="151"/>
      <c r="F17" s="151"/>
      <c r="G17" s="205"/>
      <c r="H17" s="382" t="s">
        <v>0</v>
      </c>
      <c r="I17" s="382"/>
      <c r="J17" s="216"/>
      <c r="K17" s="382" t="s">
        <v>1</v>
      </c>
      <c r="L17" s="382"/>
      <c r="M17" s="216"/>
      <c r="N17" s="382" t="s">
        <v>2</v>
      </c>
      <c r="O17" s="382"/>
      <c r="P17" s="216"/>
      <c r="Q17" s="382" t="s">
        <v>3</v>
      </c>
      <c r="R17" s="382"/>
      <c r="S17" s="216"/>
      <c r="T17" s="382" t="s">
        <v>4</v>
      </c>
      <c r="U17" s="382"/>
      <c r="V17" s="217"/>
      <c r="W17" s="383" t="s">
        <v>5</v>
      </c>
      <c r="X17" s="383"/>
      <c r="Y17" s="218"/>
      <c r="Z17" s="383" t="s">
        <v>6</v>
      </c>
      <c r="AA17" s="383"/>
      <c r="AB17" s="219"/>
      <c r="AC17" s="390" t="s">
        <v>7</v>
      </c>
      <c r="AD17" s="391"/>
      <c r="AE17" s="218"/>
      <c r="AF17" s="390" t="s">
        <v>8</v>
      </c>
      <c r="AG17" s="391"/>
      <c r="AH17" s="218"/>
      <c r="AI17" s="390" t="s">
        <v>9</v>
      </c>
      <c r="AJ17" s="391"/>
      <c r="AK17" s="218"/>
      <c r="AL17" s="390" t="s">
        <v>10</v>
      </c>
      <c r="AM17" s="391"/>
      <c r="AN17" s="218"/>
      <c r="AO17" s="390" t="s">
        <v>11</v>
      </c>
      <c r="AP17" s="391"/>
      <c r="AQ17" s="216"/>
      <c r="AR17" s="386" t="s">
        <v>12</v>
      </c>
      <c r="AS17" s="387"/>
      <c r="AT17" s="216"/>
      <c r="AU17" s="388" t="s">
        <v>13</v>
      </c>
      <c r="AV17" s="389"/>
      <c r="AW17" s="220" t="str">
        <f>IF(AU17&gt;=3,"W",IF(ISBLANK(AU17),0,"L"))</f>
        <v>W</v>
      </c>
      <c r="AX17" s="386" t="s">
        <v>14</v>
      </c>
      <c r="AY17" s="387"/>
      <c r="AZ17" s="216"/>
      <c r="BA17" s="386" t="s">
        <v>15</v>
      </c>
      <c r="BB17" s="387"/>
      <c r="BC17" s="216"/>
      <c r="BD17" s="386" t="s">
        <v>16</v>
      </c>
      <c r="BE17" s="387"/>
      <c r="BF17" s="216"/>
      <c r="BG17" s="386" t="s">
        <v>17</v>
      </c>
      <c r="BH17" s="387"/>
      <c r="BI17" s="157"/>
      <c r="BJ17" s="157"/>
      <c r="BK17" s="384" t="s">
        <v>23</v>
      </c>
      <c r="BL17" s="385"/>
      <c r="BM17" s="158"/>
      <c r="BN17" s="384" t="s">
        <v>24</v>
      </c>
      <c r="BO17" s="385"/>
      <c r="BP17" s="158"/>
      <c r="BQ17" s="384" t="s">
        <v>25</v>
      </c>
      <c r="BR17" s="385"/>
      <c r="BS17" s="142"/>
      <c r="BT17" s="142" t="s">
        <v>18</v>
      </c>
      <c r="BU17" s="142" t="s">
        <v>19</v>
      </c>
      <c r="BV17" s="142" t="s">
        <v>20</v>
      </c>
      <c r="BW17" s="142" t="s">
        <v>21</v>
      </c>
      <c r="BX17" s="142" t="s">
        <v>22</v>
      </c>
      <c r="BY17" s="159" t="s">
        <v>26</v>
      </c>
    </row>
    <row r="18" spans="1:77" s="147" customFormat="1" ht="17.25" thickBot="1">
      <c r="A18" s="160"/>
      <c r="B18" s="161"/>
      <c r="C18" s="161"/>
      <c r="D18" s="162"/>
      <c r="E18" s="161"/>
      <c r="F18" s="161"/>
      <c r="G18" s="206"/>
      <c r="H18" s="163" t="s">
        <v>27</v>
      </c>
      <c r="I18" s="143" t="s">
        <v>28</v>
      </c>
      <c r="J18" s="164"/>
      <c r="K18" s="165" t="s">
        <v>27</v>
      </c>
      <c r="L18" s="143" t="s">
        <v>28</v>
      </c>
      <c r="M18" s="164"/>
      <c r="N18" s="165" t="s">
        <v>27</v>
      </c>
      <c r="O18" s="143" t="s">
        <v>28</v>
      </c>
      <c r="P18" s="164"/>
      <c r="Q18" s="165" t="s">
        <v>27</v>
      </c>
      <c r="R18" s="143" t="s">
        <v>28</v>
      </c>
      <c r="S18" s="164"/>
      <c r="T18" s="165" t="s">
        <v>27</v>
      </c>
      <c r="U18" s="143" t="s">
        <v>28</v>
      </c>
      <c r="V18" s="144"/>
      <c r="W18" s="165" t="s">
        <v>27</v>
      </c>
      <c r="X18" s="143" t="s">
        <v>28</v>
      </c>
      <c r="Y18" s="164"/>
      <c r="Z18" s="166" t="s">
        <v>27</v>
      </c>
      <c r="AA18" s="128" t="s">
        <v>28</v>
      </c>
      <c r="AB18" s="156"/>
      <c r="AC18" s="167" t="s">
        <v>27</v>
      </c>
      <c r="AD18" s="128" t="s">
        <v>28</v>
      </c>
      <c r="AE18" s="168"/>
      <c r="AF18" s="166" t="s">
        <v>27</v>
      </c>
      <c r="AG18" s="128" t="s">
        <v>28</v>
      </c>
      <c r="AH18" s="168"/>
      <c r="AI18" s="166" t="s">
        <v>27</v>
      </c>
      <c r="AJ18" s="128" t="s">
        <v>28</v>
      </c>
      <c r="AK18" s="168"/>
      <c r="AL18" s="166" t="s">
        <v>27</v>
      </c>
      <c r="AM18" s="128" t="s">
        <v>28</v>
      </c>
      <c r="AN18" s="168"/>
      <c r="AO18" s="166" t="s">
        <v>27</v>
      </c>
      <c r="AP18" s="128" t="s">
        <v>28</v>
      </c>
      <c r="AQ18" s="156"/>
      <c r="AR18" s="169" t="s">
        <v>27</v>
      </c>
      <c r="AS18" s="170" t="s">
        <v>28</v>
      </c>
      <c r="AT18" s="164"/>
      <c r="AU18" s="166" t="s">
        <v>27</v>
      </c>
      <c r="AV18" s="128" t="s">
        <v>28</v>
      </c>
      <c r="AW18" s="168"/>
      <c r="AX18" s="166" t="s">
        <v>27</v>
      </c>
      <c r="AY18" s="128" t="s">
        <v>28</v>
      </c>
      <c r="BA18" s="165" t="s">
        <v>27</v>
      </c>
      <c r="BB18" s="143" t="s">
        <v>28</v>
      </c>
      <c r="BC18" s="164"/>
      <c r="BD18" s="166" t="s">
        <v>27</v>
      </c>
      <c r="BE18" s="128" t="s">
        <v>28</v>
      </c>
      <c r="BF18" s="168"/>
      <c r="BG18" s="166" t="s">
        <v>27</v>
      </c>
      <c r="BH18" s="128" t="s">
        <v>28</v>
      </c>
      <c r="BI18" s="157"/>
      <c r="BJ18" s="157"/>
      <c r="BK18" s="171" t="s">
        <v>27</v>
      </c>
      <c r="BL18" s="172" t="s">
        <v>28</v>
      </c>
      <c r="BM18" s="173"/>
      <c r="BN18" s="171" t="s">
        <v>27</v>
      </c>
      <c r="BO18" s="172" t="s">
        <v>28</v>
      </c>
      <c r="BP18" s="173"/>
      <c r="BQ18" s="171" t="s">
        <v>27</v>
      </c>
      <c r="BR18" s="172" t="s">
        <v>28</v>
      </c>
      <c r="BS18" s="144"/>
      <c r="BT18" s="153"/>
      <c r="BU18" s="153"/>
      <c r="BV18" s="153"/>
      <c r="BW18" s="153"/>
    </row>
    <row r="19" spans="1:77" s="147" customFormat="1" ht="33.75" thickBot="1">
      <c r="A19" s="174" t="s">
        <v>29</v>
      </c>
      <c r="B19" s="175" t="s">
        <v>30</v>
      </c>
      <c r="C19" s="176" t="s">
        <v>31</v>
      </c>
      <c r="D19" s="177" t="s">
        <v>34</v>
      </c>
      <c r="E19" s="238" t="s">
        <v>35</v>
      </c>
      <c r="F19" s="222" t="s">
        <v>36</v>
      </c>
      <c r="G19" s="178" t="s">
        <v>33</v>
      </c>
      <c r="H19" s="376"/>
      <c r="I19" s="377"/>
      <c r="J19" s="164"/>
      <c r="K19" s="376" t="s">
        <v>69</v>
      </c>
      <c r="L19" s="377"/>
      <c r="M19" s="164"/>
      <c r="N19" s="376" t="s">
        <v>68</v>
      </c>
      <c r="O19" s="377"/>
      <c r="P19" s="164"/>
      <c r="Q19" s="376" t="s">
        <v>190</v>
      </c>
      <c r="R19" s="377"/>
      <c r="S19" s="164"/>
      <c r="T19" s="378" t="s">
        <v>178</v>
      </c>
      <c r="U19" s="379"/>
      <c r="V19" s="155"/>
      <c r="W19" s="376" t="s">
        <v>187</v>
      </c>
      <c r="X19" s="377"/>
      <c r="Y19" s="155"/>
      <c r="Z19" s="378" t="s">
        <v>69</v>
      </c>
      <c r="AA19" s="379"/>
      <c r="AB19" s="155"/>
      <c r="AC19" s="378" t="s">
        <v>68</v>
      </c>
      <c r="AD19" s="379"/>
      <c r="AE19" s="155"/>
      <c r="AF19" s="378" t="s">
        <v>190</v>
      </c>
      <c r="AG19" s="379"/>
      <c r="AH19" s="155"/>
      <c r="AI19" s="378" t="s">
        <v>178</v>
      </c>
      <c r="AJ19" s="379"/>
      <c r="AK19" s="155"/>
      <c r="AL19" s="378" t="s">
        <v>187</v>
      </c>
      <c r="AM19" s="379"/>
      <c r="AN19" s="155"/>
      <c r="AO19" s="378" t="s">
        <v>69</v>
      </c>
      <c r="AP19" s="379"/>
      <c r="AQ19" s="156"/>
      <c r="AR19" s="378" t="s">
        <v>68</v>
      </c>
      <c r="AS19" s="379"/>
      <c r="AT19" s="164"/>
      <c r="AU19" s="378" t="s">
        <v>190</v>
      </c>
      <c r="AV19" s="379"/>
      <c r="AW19" s="168"/>
      <c r="AX19" s="378" t="s">
        <v>178</v>
      </c>
      <c r="AY19" s="379"/>
      <c r="BA19" s="376" t="s">
        <v>69</v>
      </c>
      <c r="BB19" s="377"/>
      <c r="BC19" s="164"/>
      <c r="BD19" s="378" t="s">
        <v>187</v>
      </c>
      <c r="BE19" s="379"/>
      <c r="BF19" s="168"/>
      <c r="BG19" s="378" t="s">
        <v>178</v>
      </c>
      <c r="BH19" s="379"/>
      <c r="BI19" s="157"/>
      <c r="BJ19" s="182"/>
      <c r="BK19" s="380" t="s">
        <v>178</v>
      </c>
      <c r="BL19" s="381"/>
      <c r="BM19" s="183"/>
      <c r="BN19" s="380" t="s">
        <v>69</v>
      </c>
      <c r="BO19" s="381"/>
      <c r="BP19" s="183"/>
      <c r="BQ19" s="380"/>
      <c r="BR19" s="381"/>
      <c r="BS19" s="154">
        <f t="shared" ref="BS19" si="52">IF(BQ19&gt;=3,"W",IF(ISBLANK(BQ19),0,"L"))</f>
        <v>0</v>
      </c>
      <c r="BT19" s="142"/>
      <c r="BU19" s="142"/>
      <c r="BV19" s="142"/>
      <c r="BW19" s="142"/>
    </row>
    <row r="20" spans="1:77" s="147" customFormat="1" ht="18.75">
      <c r="A20" s="184"/>
      <c r="B20" s="311" t="s">
        <v>189</v>
      </c>
      <c r="C20" s="312">
        <v>-17</v>
      </c>
      <c r="D20" s="209"/>
      <c r="E20" s="240"/>
      <c r="F20" s="226"/>
      <c r="G20" s="227"/>
      <c r="H20" s="186"/>
      <c r="I20" s="187"/>
      <c r="J20" s="155">
        <f t="shared" ref="J20:J24" si="53">IF(H20&gt;=3,"W",IF(ISBLANK(H20),0,"L"))</f>
        <v>0</v>
      </c>
      <c r="K20" s="188"/>
      <c r="L20" s="187"/>
      <c r="M20" s="155">
        <f t="shared" ref="M20:M24" si="54">IF(K20&gt;=3,"W",IF(ISBLANK(K20),0,"L"))</f>
        <v>0</v>
      </c>
      <c r="N20" s="188">
        <v>1</v>
      </c>
      <c r="O20" s="187">
        <v>3</v>
      </c>
      <c r="P20" s="155" t="str">
        <f t="shared" ref="P20:P24" si="55">IF(N20&gt;=3,"W",IF(ISBLANK(N20),0,"L"))</f>
        <v>L</v>
      </c>
      <c r="Q20" s="188"/>
      <c r="R20" s="187"/>
      <c r="S20" s="155">
        <f t="shared" ref="S20:S24" si="56">IF(Q20&gt;=3,"W",IF(ISBLANK(Q20),0,"L"))</f>
        <v>0</v>
      </c>
      <c r="T20" s="188"/>
      <c r="U20" s="187"/>
      <c r="V20" s="155">
        <f t="shared" ref="V20:V24" si="57">IF(T20&gt;=3,"W",IF(ISBLANK(T20),0,"L"))</f>
        <v>0</v>
      </c>
      <c r="W20" s="188"/>
      <c r="X20" s="187"/>
      <c r="Y20" s="155">
        <f t="shared" ref="Y20:Y24" si="58">IF(W20&gt;=3,"W",IF(ISBLANK(W20),0,"L"))</f>
        <v>0</v>
      </c>
      <c r="Z20" s="189"/>
      <c r="AA20" s="190"/>
      <c r="AB20" s="155">
        <f t="shared" ref="AB20:AB24" si="59">IF(Z20&gt;=3,"W",IF(ISBLANK(Z20),0,"L"))</f>
        <v>0</v>
      </c>
      <c r="AC20" s="191"/>
      <c r="AD20" s="190"/>
      <c r="AE20" s="155">
        <f t="shared" ref="AE20:AE24" si="60">IF(AC20&gt;=3,"W",IF(ISBLANK(AC20),0,"L"))</f>
        <v>0</v>
      </c>
      <c r="AF20" s="189"/>
      <c r="AG20" s="190"/>
      <c r="AH20" s="155">
        <f t="shared" ref="AH20:AH24" si="61">IF(AF20&gt;=3,"W",IF(ISBLANK(AF20),0,"L"))</f>
        <v>0</v>
      </c>
      <c r="AI20" s="189"/>
      <c r="AJ20" s="190"/>
      <c r="AK20" s="155">
        <f t="shared" ref="AK20:AK24" si="62">IF(AI20&gt;=3,"W",IF(ISBLANK(AI20),0,"L"))</f>
        <v>0</v>
      </c>
      <c r="AL20" s="189"/>
      <c r="AM20" s="190"/>
      <c r="AN20" s="155">
        <f t="shared" ref="AN20:AN24" si="63">IF(AL20&gt;=3,"W",IF(ISBLANK(AL20),0,"L"))</f>
        <v>0</v>
      </c>
      <c r="AO20" s="189"/>
      <c r="AP20" s="190"/>
      <c r="AQ20" s="155">
        <f t="shared" ref="AQ20:AQ24" si="64">IF(AO20&gt;=3,"W",IF(ISBLANK(AO20),0,"L"))</f>
        <v>0</v>
      </c>
      <c r="AR20" s="189"/>
      <c r="AS20" s="190"/>
      <c r="AT20" s="155">
        <f t="shared" ref="AT20:AT24" si="65">IF(AR20&gt;=3,"W",IF(ISBLANK(AR20),0,"L"))</f>
        <v>0</v>
      </c>
      <c r="AU20" s="189"/>
      <c r="AV20" s="190"/>
      <c r="AW20" s="155">
        <f t="shared" ref="AW20:AW24" si="66">IF(AU20&gt;=3,"W",IF(ISBLANK(AU20),0,"L"))</f>
        <v>0</v>
      </c>
      <c r="AX20" s="189"/>
      <c r="AY20" s="190"/>
      <c r="AZ20" s="155">
        <f t="shared" ref="AZ20:AZ24" si="67">IF(AX20&gt;=3,"W",IF(ISBLANK(AX20),0,"L"))</f>
        <v>0</v>
      </c>
      <c r="BA20" s="188"/>
      <c r="BB20" s="187"/>
      <c r="BC20" s="155">
        <f t="shared" ref="BC20:BC24" si="68">IF(BA20&gt;=3,"W",IF(ISBLANK(BA20),0,"L"))</f>
        <v>0</v>
      </c>
      <c r="BD20" s="189"/>
      <c r="BE20" s="190"/>
      <c r="BF20" s="155">
        <f t="shared" ref="BF20:BF24" si="69">IF(BD20&gt;=3,"W",IF(ISBLANK(BD20),0,"L"))</f>
        <v>0</v>
      </c>
      <c r="BG20" s="189"/>
      <c r="BH20" s="190"/>
      <c r="BI20" s="155">
        <f t="shared" ref="BI20:BI24" si="70">IF(BG20&gt;=3,"W",IF(ISBLANK(BG20),0,"L"))</f>
        <v>0</v>
      </c>
      <c r="BJ20" s="239"/>
      <c r="BK20" s="193"/>
      <c r="BL20" s="194"/>
      <c r="BM20" s="155">
        <f t="shared" ref="BM20:BM24" si="71">IF(BK20&gt;=3,"W",IF(ISBLANK(BK20),0,"L"))</f>
        <v>0</v>
      </c>
      <c r="BN20" s="193"/>
      <c r="BO20" s="194"/>
      <c r="BP20" s="155">
        <f t="shared" ref="BP20:BP24" si="72">IF(BN20&gt;=3,"W",IF(ISBLANK(BN20),0,"L"))</f>
        <v>0</v>
      </c>
      <c r="BQ20" s="193"/>
      <c r="BR20" s="194"/>
      <c r="BS20" s="155">
        <f t="shared" ref="BS20:BS24" si="73">IF(BQ20&gt;=3,"W",IF(ISBLANK(BQ20),0,"L"))</f>
        <v>0</v>
      </c>
      <c r="BT20" s="142">
        <f t="shared" ref="BT20:BT24" si="74">COUNTIF(J20:BS20,"w")</f>
        <v>0</v>
      </c>
      <c r="BU20" s="142">
        <f t="shared" ref="BU20:BU24" si="75">COUNTIF(J20:BS20,"l")</f>
        <v>1</v>
      </c>
      <c r="BV20" s="142">
        <f t="shared" ref="BV20:BW21" si="76">H20+K20+N20+Q20+T20+W20+Z20+AC20+AF20+AI20+AL20+AO20+AR20+AU20+AX20+BA20+BD20+BG20+BK20+BN20+BQ20</f>
        <v>1</v>
      </c>
      <c r="BW20" s="142">
        <f t="shared" si="76"/>
        <v>3</v>
      </c>
      <c r="BX20" s="214">
        <f t="shared" ref="BX20:BX24" si="77">IF(BV20+BW20&gt;0,BV20/(BV20+BW20),IF(BV20+BW20=0,"0",0.5))</f>
        <v>0.25</v>
      </c>
      <c r="BY20" s="215">
        <f t="shared" ref="BY20:BY24" si="78">IF(BT20+BU20&gt;0,BT20/(BT20+BU20),IF(BT20+BU20=0,"0",0.5))</f>
        <v>0</v>
      </c>
    </row>
    <row r="21" spans="1:77" s="147" customFormat="1" ht="18" customHeight="1">
      <c r="A21" s="195">
        <v>1</v>
      </c>
      <c r="B21" s="257" t="s">
        <v>132</v>
      </c>
      <c r="C21" s="248">
        <v>-13</v>
      </c>
      <c r="D21" s="331">
        <v>-15</v>
      </c>
      <c r="E21" s="355">
        <v>-16</v>
      </c>
      <c r="F21" s="225"/>
      <c r="G21" s="244"/>
      <c r="H21" s="186">
        <v>3</v>
      </c>
      <c r="I21" s="187">
        <v>2</v>
      </c>
      <c r="J21" s="155" t="str">
        <f t="shared" si="53"/>
        <v>W</v>
      </c>
      <c r="K21" s="188">
        <v>3</v>
      </c>
      <c r="L21" s="187">
        <v>1</v>
      </c>
      <c r="M21" s="155" t="str">
        <f t="shared" si="54"/>
        <v>W</v>
      </c>
      <c r="N21" s="188"/>
      <c r="O21" s="187"/>
      <c r="P21" s="155">
        <f t="shared" si="55"/>
        <v>0</v>
      </c>
      <c r="Q21" s="188">
        <v>3</v>
      </c>
      <c r="R21" s="187">
        <v>1</v>
      </c>
      <c r="S21" s="155" t="str">
        <f t="shared" si="56"/>
        <v>W</v>
      </c>
      <c r="T21" s="188">
        <v>3</v>
      </c>
      <c r="U21" s="187">
        <v>1</v>
      </c>
      <c r="V21" s="155" t="str">
        <f t="shared" si="57"/>
        <v>W</v>
      </c>
      <c r="W21" s="188">
        <v>3</v>
      </c>
      <c r="X21" s="187">
        <v>1</v>
      </c>
      <c r="Y21" s="155" t="str">
        <f t="shared" si="58"/>
        <v>W</v>
      </c>
      <c r="Z21" s="189"/>
      <c r="AA21" s="190"/>
      <c r="AB21" s="155">
        <f t="shared" si="59"/>
        <v>0</v>
      </c>
      <c r="AC21" s="191">
        <v>3</v>
      </c>
      <c r="AD21" s="190">
        <v>0</v>
      </c>
      <c r="AE21" s="155" t="str">
        <f t="shared" si="60"/>
        <v>W</v>
      </c>
      <c r="AF21" s="189">
        <v>1</v>
      </c>
      <c r="AG21" s="190">
        <v>3</v>
      </c>
      <c r="AH21" s="155" t="str">
        <f t="shared" si="61"/>
        <v>L</v>
      </c>
      <c r="AI21" s="189">
        <v>3</v>
      </c>
      <c r="AJ21" s="190">
        <v>0</v>
      </c>
      <c r="AK21" s="155" t="str">
        <f t="shared" si="62"/>
        <v>W</v>
      </c>
      <c r="AL21" s="189">
        <v>3</v>
      </c>
      <c r="AM21" s="190">
        <v>2</v>
      </c>
      <c r="AN21" s="155" t="str">
        <f t="shared" si="63"/>
        <v>W</v>
      </c>
      <c r="AO21" s="189"/>
      <c r="AP21" s="190"/>
      <c r="AQ21" s="155">
        <f t="shared" si="64"/>
        <v>0</v>
      </c>
      <c r="AR21" s="189"/>
      <c r="AS21" s="190"/>
      <c r="AT21" s="155">
        <f t="shared" si="65"/>
        <v>0</v>
      </c>
      <c r="AU21" s="189">
        <v>1</v>
      </c>
      <c r="AV21" s="190">
        <v>3</v>
      </c>
      <c r="AW21" s="155" t="str">
        <f t="shared" si="66"/>
        <v>L</v>
      </c>
      <c r="AX21" s="189">
        <v>3</v>
      </c>
      <c r="AY21" s="190">
        <v>0</v>
      </c>
      <c r="AZ21" s="155" t="str">
        <f t="shared" si="67"/>
        <v>W</v>
      </c>
      <c r="BA21" s="188"/>
      <c r="BB21" s="187"/>
      <c r="BC21" s="155">
        <f t="shared" si="68"/>
        <v>0</v>
      </c>
      <c r="BD21" s="189">
        <v>3</v>
      </c>
      <c r="BE21" s="190">
        <v>2</v>
      </c>
      <c r="BF21" s="155" t="str">
        <f t="shared" si="69"/>
        <v>W</v>
      </c>
      <c r="BG21" s="189"/>
      <c r="BH21" s="190"/>
      <c r="BI21" s="155">
        <f t="shared" si="70"/>
        <v>0</v>
      </c>
      <c r="BJ21" s="300"/>
      <c r="BK21" s="193">
        <v>2</v>
      </c>
      <c r="BL21" s="194">
        <v>3</v>
      </c>
      <c r="BM21" s="155" t="str">
        <f t="shared" si="71"/>
        <v>L</v>
      </c>
      <c r="BN21" s="193">
        <v>0</v>
      </c>
      <c r="BO21" s="194">
        <v>3</v>
      </c>
      <c r="BP21" s="155" t="str">
        <f t="shared" si="72"/>
        <v>L</v>
      </c>
      <c r="BQ21" s="193"/>
      <c r="BR21" s="194"/>
      <c r="BS21" s="155">
        <f t="shared" si="73"/>
        <v>0</v>
      </c>
      <c r="BT21" s="142">
        <f t="shared" si="74"/>
        <v>10</v>
      </c>
      <c r="BU21" s="142">
        <f t="shared" si="75"/>
        <v>4</v>
      </c>
      <c r="BV21" s="142">
        <f t="shared" si="76"/>
        <v>34</v>
      </c>
      <c r="BW21" s="142">
        <f t="shared" si="76"/>
        <v>22</v>
      </c>
      <c r="BX21" s="214">
        <f t="shared" si="77"/>
        <v>0.6071428571428571</v>
      </c>
      <c r="BY21" s="215">
        <f t="shared" si="78"/>
        <v>0.7142857142857143</v>
      </c>
    </row>
    <row r="22" spans="1:77" s="147" customFormat="1" ht="16.5" customHeight="1">
      <c r="A22" s="229"/>
      <c r="B22" s="347" t="s">
        <v>208</v>
      </c>
      <c r="C22" s="357">
        <v>-11</v>
      </c>
      <c r="D22" s="225"/>
      <c r="E22" s="339"/>
      <c r="F22" s="340"/>
      <c r="G22" s="196"/>
      <c r="H22" s="186"/>
      <c r="I22" s="187"/>
      <c r="J22" s="155">
        <f t="shared" si="53"/>
        <v>0</v>
      </c>
      <c r="K22" s="188"/>
      <c r="L22" s="187"/>
      <c r="M22" s="155">
        <f t="shared" si="54"/>
        <v>0</v>
      </c>
      <c r="N22" s="188"/>
      <c r="O22" s="187"/>
      <c r="P22" s="155">
        <f t="shared" si="55"/>
        <v>0</v>
      </c>
      <c r="Q22" s="188"/>
      <c r="R22" s="187"/>
      <c r="S22" s="155">
        <f t="shared" si="56"/>
        <v>0</v>
      </c>
      <c r="T22" s="188"/>
      <c r="U22" s="187"/>
      <c r="V22" s="155">
        <f t="shared" si="57"/>
        <v>0</v>
      </c>
      <c r="W22" s="188"/>
      <c r="X22" s="187"/>
      <c r="Y22" s="155">
        <f t="shared" si="58"/>
        <v>0</v>
      </c>
      <c r="Z22" s="189">
        <v>3</v>
      </c>
      <c r="AA22" s="190">
        <v>0</v>
      </c>
      <c r="AB22" s="155" t="str">
        <f t="shared" si="59"/>
        <v>W</v>
      </c>
      <c r="AC22" s="191"/>
      <c r="AD22" s="190"/>
      <c r="AE22" s="155">
        <f t="shared" si="60"/>
        <v>0</v>
      </c>
      <c r="AF22" s="189"/>
      <c r="AG22" s="190"/>
      <c r="AH22" s="155">
        <f t="shared" si="61"/>
        <v>0</v>
      </c>
      <c r="AI22" s="189"/>
      <c r="AJ22" s="190"/>
      <c r="AK22" s="155">
        <f t="shared" si="62"/>
        <v>0</v>
      </c>
      <c r="AL22" s="189"/>
      <c r="AM22" s="190"/>
      <c r="AN22" s="155">
        <f t="shared" si="63"/>
        <v>0</v>
      </c>
      <c r="AO22" s="189"/>
      <c r="AP22" s="190"/>
      <c r="AQ22" s="155">
        <f t="shared" si="64"/>
        <v>0</v>
      </c>
      <c r="AR22" s="189"/>
      <c r="AS22" s="190"/>
      <c r="AT22" s="155">
        <f t="shared" si="65"/>
        <v>0</v>
      </c>
      <c r="AU22" s="189"/>
      <c r="AV22" s="190"/>
      <c r="AW22" s="155">
        <f t="shared" si="66"/>
        <v>0</v>
      </c>
      <c r="AX22" s="189"/>
      <c r="AY22" s="190"/>
      <c r="AZ22" s="155">
        <f t="shared" si="67"/>
        <v>0</v>
      </c>
      <c r="BA22" s="188"/>
      <c r="BB22" s="187"/>
      <c r="BC22" s="155">
        <f t="shared" si="68"/>
        <v>0</v>
      </c>
      <c r="BD22" s="189"/>
      <c r="BE22" s="190"/>
      <c r="BF22" s="155">
        <f t="shared" si="69"/>
        <v>0</v>
      </c>
      <c r="BG22" s="189"/>
      <c r="BH22" s="190"/>
      <c r="BI22" s="155">
        <f t="shared" si="70"/>
        <v>0</v>
      </c>
      <c r="BJ22" s="192"/>
      <c r="BK22" s="193"/>
      <c r="BL22" s="194"/>
      <c r="BM22" s="155">
        <f t="shared" si="71"/>
        <v>0</v>
      </c>
      <c r="BN22" s="193"/>
      <c r="BO22" s="194"/>
      <c r="BP22" s="155">
        <f t="shared" si="72"/>
        <v>0</v>
      </c>
      <c r="BQ22" s="193"/>
      <c r="BR22" s="194"/>
      <c r="BS22" s="155">
        <f t="shared" si="73"/>
        <v>0</v>
      </c>
      <c r="BT22" s="142">
        <f t="shared" si="74"/>
        <v>1</v>
      </c>
      <c r="BU22" s="142">
        <f t="shared" si="75"/>
        <v>0</v>
      </c>
      <c r="BV22" s="142">
        <f t="shared" ref="BV22:BW24" si="79">H22+K22+N22+Q22+T22+W22+Z22+AC22+AF22+AI22+AL22+AO22+AR22+AU22+AX22+BA22+BD22+BG22+BK22+BN22+BQ22</f>
        <v>3</v>
      </c>
      <c r="BW22" s="142">
        <f t="shared" si="79"/>
        <v>0</v>
      </c>
      <c r="BX22" s="214">
        <f t="shared" si="77"/>
        <v>1</v>
      </c>
      <c r="BY22" s="215">
        <f t="shared" si="78"/>
        <v>1</v>
      </c>
    </row>
    <row r="23" spans="1:77" s="147" customFormat="1" ht="16.5" customHeight="1">
      <c r="A23" s="184">
        <v>2</v>
      </c>
      <c r="B23" s="245" t="s">
        <v>100</v>
      </c>
      <c r="C23" s="251">
        <v>-9</v>
      </c>
      <c r="D23" s="330">
        <v>-10</v>
      </c>
      <c r="E23" s="240"/>
      <c r="F23" s="209"/>
      <c r="G23" s="227"/>
      <c r="H23" s="186">
        <v>3</v>
      </c>
      <c r="I23" s="187">
        <v>1</v>
      </c>
      <c r="J23" s="155" t="str">
        <f t="shared" si="53"/>
        <v>W</v>
      </c>
      <c r="K23" s="188">
        <v>2</v>
      </c>
      <c r="L23" s="187">
        <v>3</v>
      </c>
      <c r="M23" s="155" t="str">
        <f t="shared" si="54"/>
        <v>L</v>
      </c>
      <c r="N23" s="188">
        <v>3</v>
      </c>
      <c r="O23" s="187">
        <v>1</v>
      </c>
      <c r="P23" s="155" t="str">
        <f t="shared" si="55"/>
        <v>W</v>
      </c>
      <c r="Q23" s="188"/>
      <c r="R23" s="187"/>
      <c r="S23" s="155">
        <f t="shared" si="56"/>
        <v>0</v>
      </c>
      <c r="T23" s="188"/>
      <c r="U23" s="187"/>
      <c r="V23" s="155">
        <f t="shared" si="57"/>
        <v>0</v>
      </c>
      <c r="W23" s="188"/>
      <c r="X23" s="187"/>
      <c r="Y23" s="155">
        <f t="shared" si="58"/>
        <v>0</v>
      </c>
      <c r="Z23" s="189"/>
      <c r="AA23" s="190"/>
      <c r="AB23" s="155">
        <f t="shared" si="59"/>
        <v>0</v>
      </c>
      <c r="AC23" s="191"/>
      <c r="AD23" s="190"/>
      <c r="AE23" s="155">
        <f t="shared" si="60"/>
        <v>0</v>
      </c>
      <c r="AF23" s="189"/>
      <c r="AG23" s="190"/>
      <c r="AH23" s="155">
        <f t="shared" si="61"/>
        <v>0</v>
      </c>
      <c r="AI23" s="189"/>
      <c r="AJ23" s="190"/>
      <c r="AK23" s="155">
        <f t="shared" si="62"/>
        <v>0</v>
      </c>
      <c r="AL23" s="189"/>
      <c r="AM23" s="190"/>
      <c r="AN23" s="155">
        <f t="shared" si="63"/>
        <v>0</v>
      </c>
      <c r="AO23" s="189">
        <v>1</v>
      </c>
      <c r="AP23" s="190">
        <v>3</v>
      </c>
      <c r="AQ23" s="155" t="str">
        <f t="shared" si="64"/>
        <v>L</v>
      </c>
      <c r="AR23" s="189">
        <v>2</v>
      </c>
      <c r="AS23" s="190">
        <v>3</v>
      </c>
      <c r="AT23" s="155" t="str">
        <f t="shared" si="65"/>
        <v>L</v>
      </c>
      <c r="AU23" s="189"/>
      <c r="AV23" s="190"/>
      <c r="AW23" s="155">
        <f t="shared" si="66"/>
        <v>0</v>
      </c>
      <c r="AX23" s="189">
        <v>3</v>
      </c>
      <c r="AY23" s="190">
        <v>1</v>
      </c>
      <c r="AZ23" s="155" t="str">
        <f t="shared" si="67"/>
        <v>W</v>
      </c>
      <c r="BA23" s="188">
        <v>3</v>
      </c>
      <c r="BB23" s="187">
        <v>1</v>
      </c>
      <c r="BC23" s="155" t="str">
        <f t="shared" si="68"/>
        <v>W</v>
      </c>
      <c r="BD23" s="189">
        <v>3</v>
      </c>
      <c r="BE23" s="190">
        <v>2</v>
      </c>
      <c r="BF23" s="155" t="str">
        <f t="shared" si="69"/>
        <v>W</v>
      </c>
      <c r="BG23" s="189">
        <v>3</v>
      </c>
      <c r="BH23" s="190">
        <v>1</v>
      </c>
      <c r="BI23" s="155" t="str">
        <f t="shared" si="70"/>
        <v>W</v>
      </c>
      <c r="BJ23" s="192"/>
      <c r="BK23" s="193">
        <v>0</v>
      </c>
      <c r="BL23" s="194">
        <v>3</v>
      </c>
      <c r="BM23" s="155" t="str">
        <f t="shared" si="71"/>
        <v>L</v>
      </c>
      <c r="BN23" s="193"/>
      <c r="BO23" s="194"/>
      <c r="BP23" s="155">
        <f t="shared" si="72"/>
        <v>0</v>
      </c>
      <c r="BQ23" s="193"/>
      <c r="BR23" s="194"/>
      <c r="BS23" s="155">
        <f t="shared" si="73"/>
        <v>0</v>
      </c>
      <c r="BT23" s="142">
        <f t="shared" si="74"/>
        <v>6</v>
      </c>
      <c r="BU23" s="142">
        <f t="shared" si="75"/>
        <v>4</v>
      </c>
      <c r="BV23" s="142">
        <f t="shared" si="79"/>
        <v>23</v>
      </c>
      <c r="BW23" s="142">
        <f t="shared" si="79"/>
        <v>19</v>
      </c>
      <c r="BX23" s="214">
        <f t="shared" si="77"/>
        <v>0.54761904761904767</v>
      </c>
      <c r="BY23" s="215">
        <f t="shared" si="78"/>
        <v>0.6</v>
      </c>
    </row>
    <row r="24" spans="1:77" s="147" customFormat="1" ht="18.75" customHeight="1">
      <c r="A24" s="230">
        <v>3</v>
      </c>
      <c r="B24" s="257" t="s">
        <v>243</v>
      </c>
      <c r="C24" s="126">
        <v>-9</v>
      </c>
      <c r="D24" s="330">
        <v>-10</v>
      </c>
      <c r="E24" s="240"/>
      <c r="F24" s="209"/>
      <c r="G24" s="241"/>
      <c r="H24" s="186"/>
      <c r="I24" s="187"/>
      <c r="J24" s="155">
        <f t="shared" si="53"/>
        <v>0</v>
      </c>
      <c r="K24" s="188">
        <v>3</v>
      </c>
      <c r="L24" s="187">
        <v>0</v>
      </c>
      <c r="M24" s="155" t="str">
        <f t="shared" si="54"/>
        <v>W</v>
      </c>
      <c r="N24" s="188">
        <v>3</v>
      </c>
      <c r="O24" s="187">
        <v>1</v>
      </c>
      <c r="P24" s="155" t="str">
        <f t="shared" si="55"/>
        <v>W</v>
      </c>
      <c r="Q24" s="188">
        <v>3</v>
      </c>
      <c r="R24" s="187">
        <v>0</v>
      </c>
      <c r="S24" s="155" t="str">
        <f t="shared" si="56"/>
        <v>W</v>
      </c>
      <c r="T24" s="188">
        <v>1</v>
      </c>
      <c r="U24" s="187">
        <v>3</v>
      </c>
      <c r="V24" s="155" t="str">
        <f t="shared" si="57"/>
        <v>L</v>
      </c>
      <c r="W24" s="188">
        <v>3</v>
      </c>
      <c r="X24" s="187">
        <v>2</v>
      </c>
      <c r="Y24" s="155" t="str">
        <f t="shared" si="58"/>
        <v>W</v>
      </c>
      <c r="Z24" s="189">
        <v>0</v>
      </c>
      <c r="AA24" s="190">
        <v>3</v>
      </c>
      <c r="AB24" s="155" t="str">
        <f t="shared" si="59"/>
        <v>L</v>
      </c>
      <c r="AC24" s="191">
        <v>3</v>
      </c>
      <c r="AD24" s="190">
        <v>2</v>
      </c>
      <c r="AE24" s="155" t="str">
        <f t="shared" si="60"/>
        <v>W</v>
      </c>
      <c r="AF24" s="189"/>
      <c r="AG24" s="190"/>
      <c r="AH24" s="155">
        <f t="shared" si="61"/>
        <v>0</v>
      </c>
      <c r="AI24" s="189">
        <v>3</v>
      </c>
      <c r="AJ24" s="190">
        <v>2</v>
      </c>
      <c r="AK24" s="155" t="str">
        <f t="shared" si="62"/>
        <v>W</v>
      </c>
      <c r="AL24" s="189">
        <v>2</v>
      </c>
      <c r="AM24" s="190">
        <v>3</v>
      </c>
      <c r="AN24" s="155" t="str">
        <f t="shared" si="63"/>
        <v>L</v>
      </c>
      <c r="AO24" s="189">
        <v>1</v>
      </c>
      <c r="AP24" s="190">
        <v>3</v>
      </c>
      <c r="AQ24" s="155" t="str">
        <f t="shared" si="64"/>
        <v>L</v>
      </c>
      <c r="AR24" s="189">
        <v>0</v>
      </c>
      <c r="AS24" s="190">
        <v>3</v>
      </c>
      <c r="AT24" s="155" t="str">
        <f t="shared" si="65"/>
        <v>L</v>
      </c>
      <c r="AU24" s="189">
        <v>3</v>
      </c>
      <c r="AV24" s="190">
        <v>0</v>
      </c>
      <c r="AW24" s="155" t="str">
        <f t="shared" si="66"/>
        <v>W</v>
      </c>
      <c r="AX24" s="189"/>
      <c r="AY24" s="190"/>
      <c r="AZ24" s="155">
        <f t="shared" si="67"/>
        <v>0</v>
      </c>
      <c r="BA24" s="188">
        <v>3</v>
      </c>
      <c r="BB24" s="187">
        <v>1</v>
      </c>
      <c r="BC24" s="155" t="str">
        <f t="shared" si="68"/>
        <v>W</v>
      </c>
      <c r="BD24" s="189">
        <v>0</v>
      </c>
      <c r="BE24" s="190">
        <v>3</v>
      </c>
      <c r="BF24" s="155" t="str">
        <f t="shared" si="69"/>
        <v>L</v>
      </c>
      <c r="BG24" s="189">
        <v>3</v>
      </c>
      <c r="BH24" s="190">
        <v>2</v>
      </c>
      <c r="BI24" s="155" t="str">
        <f t="shared" si="70"/>
        <v>W</v>
      </c>
      <c r="BJ24" s="192"/>
      <c r="BK24" s="193">
        <v>1</v>
      </c>
      <c r="BL24" s="194">
        <v>3</v>
      </c>
      <c r="BM24" s="155" t="str">
        <f t="shared" si="71"/>
        <v>L</v>
      </c>
      <c r="BN24" s="193">
        <v>3</v>
      </c>
      <c r="BO24" s="194">
        <v>2</v>
      </c>
      <c r="BP24" s="155" t="str">
        <f t="shared" si="72"/>
        <v>W</v>
      </c>
      <c r="BQ24" s="193"/>
      <c r="BR24" s="194"/>
      <c r="BS24" s="155">
        <f t="shared" si="73"/>
        <v>0</v>
      </c>
      <c r="BT24" s="142">
        <f t="shared" si="74"/>
        <v>10</v>
      </c>
      <c r="BU24" s="142">
        <f t="shared" si="75"/>
        <v>7</v>
      </c>
      <c r="BV24" s="142">
        <f t="shared" si="79"/>
        <v>35</v>
      </c>
      <c r="BW24" s="142">
        <f t="shared" si="79"/>
        <v>33</v>
      </c>
      <c r="BX24" s="214">
        <f t="shared" si="77"/>
        <v>0.51470588235294112</v>
      </c>
      <c r="BY24" s="215">
        <f t="shared" si="78"/>
        <v>0.58823529411764708</v>
      </c>
    </row>
    <row r="25" spans="1:77" s="147" customFormat="1" ht="18.75">
      <c r="A25" s="230"/>
      <c r="B25" s="323" t="s">
        <v>220</v>
      </c>
      <c r="C25" s="349">
        <v>-10</v>
      </c>
      <c r="D25" s="142"/>
      <c r="E25" s="231"/>
      <c r="F25" s="143"/>
      <c r="G25" s="185"/>
      <c r="H25" s="186"/>
      <c r="I25" s="187"/>
      <c r="J25" s="155">
        <f>IF(H25&gt;=3,"W",IF(ISBLANK(H25),0,"L"))</f>
        <v>0</v>
      </c>
      <c r="K25" s="188"/>
      <c r="L25" s="187"/>
      <c r="M25" s="155">
        <f>IF(K25&gt;=3,"W",IF(ISBLANK(K25),0,"L"))</f>
        <v>0</v>
      </c>
      <c r="N25" s="188"/>
      <c r="O25" s="187"/>
      <c r="P25" s="155">
        <f>IF(N25&gt;=3,"W",IF(ISBLANK(N25),0,"L"))</f>
        <v>0</v>
      </c>
      <c r="Q25" s="188"/>
      <c r="R25" s="187"/>
      <c r="S25" s="155">
        <f>IF(Q25&gt;=3,"W",IF(ISBLANK(Q25),0,"L"))</f>
        <v>0</v>
      </c>
      <c r="T25" s="188"/>
      <c r="U25" s="187"/>
      <c r="V25" s="155">
        <f>IF(T25&gt;=3,"W",IF(ISBLANK(T25),0,"L"))</f>
        <v>0</v>
      </c>
      <c r="W25" s="188"/>
      <c r="X25" s="187"/>
      <c r="Y25" s="155">
        <f>IF(W25&gt;=3,"W",IF(ISBLANK(W25),0,"L"))</f>
        <v>0</v>
      </c>
      <c r="Z25" s="189"/>
      <c r="AA25" s="190"/>
      <c r="AB25" s="155">
        <f>IF(Z25&gt;=3,"W",IF(ISBLANK(Z25),0,"L"))</f>
        <v>0</v>
      </c>
      <c r="AC25" s="191"/>
      <c r="AD25" s="190"/>
      <c r="AE25" s="155">
        <f>IF(AC25&gt;=3,"W",IF(ISBLANK(AC25),0,"L"))</f>
        <v>0</v>
      </c>
      <c r="AF25" s="189">
        <v>3</v>
      </c>
      <c r="AG25" s="190">
        <v>1</v>
      </c>
      <c r="AH25" s="155" t="str">
        <f>IF(AF25&gt;=3,"W",IF(ISBLANK(AF25),0,"L"))</f>
        <v>W</v>
      </c>
      <c r="AI25" s="189"/>
      <c r="AJ25" s="190"/>
      <c r="AK25" s="155">
        <f>IF(AI25&gt;=3,"W",IF(ISBLANK(AI25),0,"L"))</f>
        <v>0</v>
      </c>
      <c r="AL25" s="189"/>
      <c r="AM25" s="190"/>
      <c r="AN25" s="155">
        <f>IF(AL25&gt;=3,"W",IF(ISBLANK(AL25),0,"L"))</f>
        <v>0</v>
      </c>
      <c r="AO25" s="189"/>
      <c r="AP25" s="190"/>
      <c r="AQ25" s="155">
        <f>IF(AO25&gt;=3,"W",IF(ISBLANK(AO25),0,"L"))</f>
        <v>0</v>
      </c>
      <c r="AR25" s="189"/>
      <c r="AS25" s="190"/>
      <c r="AT25" s="155">
        <f>IF(AR25&gt;=3,"W",IF(ISBLANK(AR25),0,"L"))</f>
        <v>0</v>
      </c>
      <c r="AU25" s="189"/>
      <c r="AV25" s="190"/>
      <c r="AW25" s="155">
        <f>IF(AU25&gt;=3,"W",IF(ISBLANK(AU25),0,"L"))</f>
        <v>0</v>
      </c>
      <c r="AX25" s="189"/>
      <c r="AY25" s="190"/>
      <c r="AZ25" s="155">
        <f>IF(AX25&gt;=3,"W",IF(ISBLANK(AX25),0,"L"))</f>
        <v>0</v>
      </c>
      <c r="BA25" s="188"/>
      <c r="BB25" s="187"/>
      <c r="BC25" s="155">
        <f>IF(BA25&gt;=3,"W",IF(ISBLANK(BA25),0,"L"))</f>
        <v>0</v>
      </c>
      <c r="BD25" s="189"/>
      <c r="BE25" s="190"/>
      <c r="BF25" s="155">
        <f>IF(BD25&gt;=3,"W",IF(ISBLANK(BD25),0,"L"))</f>
        <v>0</v>
      </c>
      <c r="BG25" s="189"/>
      <c r="BH25" s="190"/>
      <c r="BI25" s="155">
        <f>IF(BG25&gt;=3,"W",IF(ISBLANK(BG25),0,"L"))</f>
        <v>0</v>
      </c>
      <c r="BJ25" s="192"/>
      <c r="BK25" s="193"/>
      <c r="BL25" s="194"/>
      <c r="BM25" s="155">
        <f>IF(BK25&gt;=3,"W",IF(ISBLANK(BK25),0,"L"))</f>
        <v>0</v>
      </c>
      <c r="BN25" s="193"/>
      <c r="BO25" s="194"/>
      <c r="BP25" s="155">
        <f>IF(BN25&gt;=3,"W",IF(ISBLANK(BN25),0,"L"))</f>
        <v>0</v>
      </c>
      <c r="BQ25" s="193"/>
      <c r="BR25" s="194"/>
      <c r="BS25" s="155">
        <f>IF(BQ25&gt;=3,"W",IF(ISBLANK(BQ25),0,"L"))</f>
        <v>0</v>
      </c>
      <c r="BT25" s="142">
        <f>COUNTIF(J25:BS25,"w")</f>
        <v>1</v>
      </c>
      <c r="BU25" s="142">
        <f>COUNTIF(J25:BS25,"l")</f>
        <v>0</v>
      </c>
      <c r="BV25" s="142">
        <f t="shared" ref="BV25:BW28" si="80">H25+K25+N25+Q25+T25+W25+Z25+AC25+AF25+AI25+AL25+AO25+AR25+AU25+AX25+BA25+BD25+BG25+BK25+BN25+BQ25</f>
        <v>3</v>
      </c>
      <c r="BW25" s="142">
        <f t="shared" si="80"/>
        <v>1</v>
      </c>
      <c r="BX25" s="214">
        <f>IF(BV25+BW25&gt;0,BV25/(BV25+BW25),IF(BV25+BW25=0,"0",0.5))</f>
        <v>0.75</v>
      </c>
      <c r="BY25" s="215">
        <f>IF(BT25+BU25&gt;0,BT25/(BT25+BU25),IF(BT25+BU25=0,"0",0.5))</f>
        <v>1</v>
      </c>
    </row>
    <row r="26" spans="1:77" s="147" customFormat="1" ht="18.75">
      <c r="A26" s="230"/>
      <c r="B26" s="323" t="s">
        <v>231</v>
      </c>
      <c r="C26" s="349">
        <v>-5</v>
      </c>
      <c r="D26" s="142"/>
      <c r="E26" s="231"/>
      <c r="F26" s="143"/>
      <c r="G26" s="185"/>
      <c r="H26" s="186"/>
      <c r="I26" s="187"/>
      <c r="J26" s="155">
        <f>IF(H26&gt;=3,"W",IF(ISBLANK(H26),0,"L"))</f>
        <v>0</v>
      </c>
      <c r="K26" s="188"/>
      <c r="L26" s="187"/>
      <c r="M26" s="155">
        <f>IF(K26&gt;=3,"W",IF(ISBLANK(K26),0,"L"))</f>
        <v>0</v>
      </c>
      <c r="N26" s="188"/>
      <c r="O26" s="187"/>
      <c r="P26" s="155">
        <f>IF(N26&gt;=3,"W",IF(ISBLANK(N26),0,"L"))</f>
        <v>0</v>
      </c>
      <c r="Q26" s="188"/>
      <c r="R26" s="187"/>
      <c r="S26" s="155">
        <f>IF(Q26&gt;=3,"W",IF(ISBLANK(Q26),0,"L"))</f>
        <v>0</v>
      </c>
      <c r="T26" s="188"/>
      <c r="U26" s="187"/>
      <c r="V26" s="155">
        <f>IF(T26&gt;=3,"W",IF(ISBLANK(T26),0,"L"))</f>
        <v>0</v>
      </c>
      <c r="W26" s="188"/>
      <c r="X26" s="187"/>
      <c r="Y26" s="155">
        <f>IF(W26&gt;=3,"W",IF(ISBLANK(W26),0,"L"))</f>
        <v>0</v>
      </c>
      <c r="Z26" s="189"/>
      <c r="AA26" s="190"/>
      <c r="AB26" s="155">
        <f>IF(Z26&gt;=3,"W",IF(ISBLANK(Z26),0,"L"))</f>
        <v>0</v>
      </c>
      <c r="AC26" s="191"/>
      <c r="AD26" s="190"/>
      <c r="AE26" s="155">
        <f>IF(AC26&gt;=3,"W",IF(ISBLANK(AC26),0,"L"))</f>
        <v>0</v>
      </c>
      <c r="AF26" s="189"/>
      <c r="AG26" s="190"/>
      <c r="AH26" s="155">
        <f>IF(AF26&gt;=3,"W",IF(ISBLANK(AF26),0,"L"))</f>
        <v>0</v>
      </c>
      <c r="AI26" s="189"/>
      <c r="AJ26" s="190"/>
      <c r="AK26" s="155">
        <f>IF(AI26&gt;=3,"W",IF(ISBLANK(AI26),0,"L"))</f>
        <v>0</v>
      </c>
      <c r="AL26" s="189">
        <v>3</v>
      </c>
      <c r="AM26" s="190">
        <v>1</v>
      </c>
      <c r="AN26" s="155" t="str">
        <f>IF(AL26&gt;=3,"W",IF(ISBLANK(AL26),0,"L"))</f>
        <v>W</v>
      </c>
      <c r="AO26" s="189"/>
      <c r="AP26" s="190"/>
      <c r="AQ26" s="155">
        <f>IF(AO26&gt;=3,"W",IF(ISBLANK(AO26),0,"L"))</f>
        <v>0</v>
      </c>
      <c r="AR26" s="189"/>
      <c r="AS26" s="190"/>
      <c r="AT26" s="155">
        <f>IF(AR26&gt;=3,"W",IF(ISBLANK(AR26),0,"L"))</f>
        <v>0</v>
      </c>
      <c r="AU26" s="189"/>
      <c r="AV26" s="190"/>
      <c r="AW26" s="155">
        <f>IF(AU26&gt;=3,"W",IF(ISBLANK(AU26),0,"L"))</f>
        <v>0</v>
      </c>
      <c r="AX26" s="189"/>
      <c r="AY26" s="190"/>
      <c r="AZ26" s="155">
        <f>IF(AX26&gt;=3,"W",IF(ISBLANK(AX26),0,"L"))</f>
        <v>0</v>
      </c>
      <c r="BA26" s="188"/>
      <c r="BB26" s="187"/>
      <c r="BC26" s="155">
        <f>IF(BA26&gt;=3,"W",IF(ISBLANK(BA26),0,"L"))</f>
        <v>0</v>
      </c>
      <c r="BD26" s="189"/>
      <c r="BE26" s="190"/>
      <c r="BF26" s="155">
        <f>IF(BD26&gt;=3,"W",IF(ISBLANK(BD26),0,"L"))</f>
        <v>0</v>
      </c>
      <c r="BG26" s="189"/>
      <c r="BH26" s="190"/>
      <c r="BI26" s="155">
        <f>IF(BG26&gt;=3,"W",IF(ISBLANK(BG26),0,"L"))</f>
        <v>0</v>
      </c>
      <c r="BJ26" s="192"/>
      <c r="BK26" s="193"/>
      <c r="BL26" s="194"/>
      <c r="BM26" s="155">
        <f>IF(BK26&gt;=3,"W",IF(ISBLANK(BK26),0,"L"))</f>
        <v>0</v>
      </c>
      <c r="BN26" s="193"/>
      <c r="BO26" s="194"/>
      <c r="BP26" s="155">
        <f>IF(BN26&gt;=3,"W",IF(ISBLANK(BN26),0,"L"))</f>
        <v>0</v>
      </c>
      <c r="BQ26" s="193"/>
      <c r="BR26" s="194"/>
      <c r="BS26" s="155">
        <f>IF(BQ26&gt;=3,"W",IF(ISBLANK(BQ26),0,"L"))</f>
        <v>0</v>
      </c>
      <c r="BT26" s="142">
        <f>COUNTIF(J26:BS26,"w")</f>
        <v>1</v>
      </c>
      <c r="BU26" s="142">
        <f>COUNTIF(J26:BS26,"l")</f>
        <v>0</v>
      </c>
      <c r="BV26" s="142">
        <f t="shared" ref="BV26" si="81">H26+K26+N26+Q26+T26+W26+Z26+AC26+AF26+AI26+AL26+AO26+AR26+AU26+AX26+BA26+BD26+BG26+BK26+BN26+BQ26</f>
        <v>3</v>
      </c>
      <c r="BW26" s="142">
        <f t="shared" ref="BW26" si="82">I26+L26+O26+R26+U26+X26+AA26+AD26+AG26+AJ26+AM26+AP26+AS26+AV26+AY26+BB26+BE26+BH26+BL26+BO26+BR26</f>
        <v>1</v>
      </c>
      <c r="BX26" s="214">
        <f>IF(BV26+BW26&gt;0,BV26/(BV26+BW26),IF(BV26+BW26=0,"0",0.5))</f>
        <v>0.75</v>
      </c>
      <c r="BY26" s="215">
        <f>IF(BT26+BU26&gt;0,BT26/(BT26+BU26),IF(BT26+BU26=0,"0",0.5))</f>
        <v>1</v>
      </c>
    </row>
    <row r="27" spans="1:77" s="147" customFormat="1" ht="15" customHeight="1">
      <c r="A27" s="184">
        <v>4</v>
      </c>
      <c r="B27" s="245" t="s">
        <v>97</v>
      </c>
      <c r="C27" s="324">
        <v>-4</v>
      </c>
      <c r="D27" s="209"/>
      <c r="E27" s="240"/>
      <c r="F27" s="209"/>
      <c r="G27" s="243"/>
      <c r="H27" s="186">
        <v>2</v>
      </c>
      <c r="I27" s="187">
        <v>3</v>
      </c>
      <c r="J27" s="155" t="str">
        <f>IF(H27&gt;=3,"W",IF(ISBLANK(H27),0,"L"))</f>
        <v>L</v>
      </c>
      <c r="K27" s="188"/>
      <c r="L27" s="187"/>
      <c r="M27" s="155">
        <f>IF(K27&gt;=3,"W",IF(ISBLANK(K27),0,"L"))</f>
        <v>0</v>
      </c>
      <c r="N27" s="188"/>
      <c r="O27" s="187"/>
      <c r="P27" s="155">
        <f>IF(N27&gt;=3,"W",IF(ISBLANK(N27),0,"L"))</f>
        <v>0</v>
      </c>
      <c r="Q27" s="188"/>
      <c r="R27" s="187"/>
      <c r="S27" s="155">
        <f>IF(Q27&gt;=3,"W",IF(ISBLANK(Q27),0,"L"))</f>
        <v>0</v>
      </c>
      <c r="T27" s="188">
        <v>3</v>
      </c>
      <c r="U27" s="187">
        <v>2</v>
      </c>
      <c r="V27" s="155" t="str">
        <f>IF(T27&gt;=3,"W",IF(ISBLANK(T27),0,"L"))</f>
        <v>W</v>
      </c>
      <c r="W27" s="188">
        <v>3</v>
      </c>
      <c r="X27" s="187">
        <v>0</v>
      </c>
      <c r="Y27" s="155" t="str">
        <f>IF(W27&gt;=3,"W",IF(ISBLANK(W27),0,"L"))</f>
        <v>W</v>
      </c>
      <c r="Z27" s="189">
        <v>3</v>
      </c>
      <c r="AA27" s="190">
        <v>1</v>
      </c>
      <c r="AB27" s="155" t="str">
        <f>IF(Z27&gt;=3,"W",IF(ISBLANK(Z27),0,"L"))</f>
        <v>W</v>
      </c>
      <c r="AC27" s="191">
        <v>1</v>
      </c>
      <c r="AD27" s="190">
        <v>3</v>
      </c>
      <c r="AE27" s="155" t="str">
        <f>IF(AC27&gt;=3,"W",IF(ISBLANK(AC27),0,"L"))</f>
        <v>L</v>
      </c>
      <c r="AF27" s="189">
        <v>3</v>
      </c>
      <c r="AG27" s="190">
        <v>0</v>
      </c>
      <c r="AH27" s="155">
        <v>0</v>
      </c>
      <c r="AI27" s="189">
        <v>0</v>
      </c>
      <c r="AJ27" s="190">
        <v>3</v>
      </c>
      <c r="AK27" s="155" t="str">
        <f>IF(AI27&gt;=3,"W",IF(ISBLANK(AI27),0,"L"))</f>
        <v>L</v>
      </c>
      <c r="AL27" s="189"/>
      <c r="AM27" s="190"/>
      <c r="AN27" s="155">
        <f>IF(AL27&gt;=3,"W",IF(ISBLANK(AL27),0,"L"))</f>
        <v>0</v>
      </c>
      <c r="AO27" s="189">
        <v>0</v>
      </c>
      <c r="AP27" s="190">
        <v>3</v>
      </c>
      <c r="AQ27" s="155" t="str">
        <f>IF(AO27&gt;=3,"W",IF(ISBLANK(AO27),0,"L"))</f>
        <v>L</v>
      </c>
      <c r="AR27" s="189">
        <v>0</v>
      </c>
      <c r="AS27" s="190">
        <v>3</v>
      </c>
      <c r="AT27" s="155" t="str">
        <f>IF(AR27&gt;=3,"W",IF(ISBLANK(AR27),0,"L"))</f>
        <v>L</v>
      </c>
      <c r="AU27" s="189">
        <v>3</v>
      </c>
      <c r="AV27" s="190">
        <v>0</v>
      </c>
      <c r="AW27" s="155" t="str">
        <f>IF(AU27&gt;=3,"W",IF(ISBLANK(AU27),0,"L"))</f>
        <v>W</v>
      </c>
      <c r="AX27" s="189">
        <v>3</v>
      </c>
      <c r="AY27" s="190">
        <v>1</v>
      </c>
      <c r="AZ27" s="155" t="str">
        <f>IF(AX27&gt;=3,"W",IF(ISBLANK(AX27),0,"L"))</f>
        <v>W</v>
      </c>
      <c r="BA27" s="188">
        <v>3</v>
      </c>
      <c r="BB27" s="187">
        <v>1</v>
      </c>
      <c r="BC27" s="155" t="str">
        <f>IF(BA27&gt;=3,"W",IF(ISBLANK(BA27),0,"L"))</f>
        <v>W</v>
      </c>
      <c r="BD27" s="189"/>
      <c r="BE27" s="190"/>
      <c r="BF27" s="155">
        <f>IF(BD27&gt;=3,"W",IF(ISBLANK(BD27),0,"L"))</f>
        <v>0</v>
      </c>
      <c r="BG27" s="189">
        <v>1</v>
      </c>
      <c r="BH27" s="190">
        <v>3</v>
      </c>
      <c r="BI27" s="155" t="str">
        <f>IF(BG27&gt;=3,"W",IF(ISBLANK(BG27),0,"L"))</f>
        <v>L</v>
      </c>
      <c r="BJ27" s="345"/>
      <c r="BK27" s="193"/>
      <c r="BL27" s="194"/>
      <c r="BM27" s="155">
        <f>IF(BK27&gt;=3,"W",IF(ISBLANK(BK27),0,"L"))</f>
        <v>0</v>
      </c>
      <c r="BN27" s="193">
        <v>3</v>
      </c>
      <c r="BO27" s="194">
        <v>2</v>
      </c>
      <c r="BP27" s="155" t="str">
        <f>IF(BN27&gt;=3,"W",IF(ISBLANK(BN27),0,"L"))</f>
        <v>W</v>
      </c>
      <c r="BQ27" s="193"/>
      <c r="BR27" s="194"/>
      <c r="BS27" s="155">
        <f>IF(BQ27&gt;=3,"W",IF(ISBLANK(BQ27),0,"L"))</f>
        <v>0</v>
      </c>
      <c r="BT27" s="142">
        <f>COUNTIF(J27:BS27,"w")</f>
        <v>7</v>
      </c>
      <c r="BU27" s="142">
        <f>COUNTIF(J27:BS27,"l")</f>
        <v>6</v>
      </c>
      <c r="BV27" s="142">
        <f>H27+K27+N27+Q27+T27+W27+Z27+AC27+AF27+AI27+AL27+AO27+AR27+AU27+AX27+BA27+BD27+BG27+BK27+BN27+BQ27</f>
        <v>28</v>
      </c>
      <c r="BW27" s="142">
        <f t="shared" si="80"/>
        <v>25</v>
      </c>
      <c r="BX27" s="214">
        <f>IF(BV27+BW27&gt;0,BV27/(BV27+BW27),IF(BV27+BW27=0,"0",0.5))</f>
        <v>0.52830188679245282</v>
      </c>
      <c r="BY27" s="215">
        <f>IF(BT27+BU27&gt;0,BT27/(BT27+BU27),IF(BT27+BU27=0,"0",0.5))</f>
        <v>0.53846153846153844</v>
      </c>
    </row>
    <row r="28" spans="1:77" s="147" customFormat="1" ht="18.75" customHeight="1">
      <c r="A28" s="184"/>
      <c r="B28" s="313" t="s">
        <v>191</v>
      </c>
      <c r="C28" s="338">
        <v>-2</v>
      </c>
      <c r="D28" s="226"/>
      <c r="E28" s="209"/>
      <c r="F28" s="226"/>
      <c r="G28" s="227"/>
      <c r="H28" s="186"/>
      <c r="I28" s="187"/>
      <c r="J28" s="155">
        <f>IF(H28&gt;=3,"W",IF(ISBLANK(H28),0,"L"))</f>
        <v>0</v>
      </c>
      <c r="K28" s="188"/>
      <c r="L28" s="187"/>
      <c r="M28" s="155">
        <f>IF(K28&gt;=3,"W",IF(ISBLANK(K28),0,"L"))</f>
        <v>0</v>
      </c>
      <c r="N28" s="188"/>
      <c r="O28" s="187"/>
      <c r="P28" s="155">
        <f>IF(N28&gt;=3,"W",IF(ISBLANK(N28),0,"L"))</f>
        <v>0</v>
      </c>
      <c r="Q28" s="188">
        <v>1</v>
      </c>
      <c r="R28" s="187">
        <v>3</v>
      </c>
      <c r="S28" s="155" t="str">
        <f>IF(Q28&gt;=3,"W",IF(ISBLANK(Q28),0,"L"))</f>
        <v>L</v>
      </c>
      <c r="T28" s="188"/>
      <c r="U28" s="187"/>
      <c r="V28" s="155">
        <f>IF(T28&gt;=3,"W",IF(ISBLANK(T28),0,"L"))</f>
        <v>0</v>
      </c>
      <c r="W28" s="188"/>
      <c r="X28" s="187"/>
      <c r="Y28" s="155">
        <f>IF(W28&gt;=3,"W",IF(ISBLANK(W28),0,"L"))</f>
        <v>0</v>
      </c>
      <c r="Z28" s="189"/>
      <c r="AA28" s="190"/>
      <c r="AB28" s="155">
        <f>IF(Z28&gt;=3,"W",IF(ISBLANK(Z28),0,"L"))</f>
        <v>0</v>
      </c>
      <c r="AC28" s="191"/>
      <c r="AD28" s="190"/>
      <c r="AE28" s="155">
        <f>IF(AC28&gt;=3,"W",IF(ISBLANK(AC28),0,"L"))</f>
        <v>0</v>
      </c>
      <c r="AF28" s="189"/>
      <c r="AG28" s="190"/>
      <c r="AH28" s="155">
        <f>IF(AF28&gt;=3,"W",IF(ISBLANK(AF28),0,"L"))</f>
        <v>0</v>
      </c>
      <c r="AI28" s="189"/>
      <c r="AJ28" s="190"/>
      <c r="AK28" s="155">
        <f>IF(AI28&gt;=3,"W",IF(ISBLANK(AI28),0,"L"))</f>
        <v>0</v>
      </c>
      <c r="AL28" s="189"/>
      <c r="AM28" s="190"/>
      <c r="AN28" s="155">
        <f>IF(AL28&gt;=3,"W",IF(ISBLANK(AL28),0,"L"))</f>
        <v>0</v>
      </c>
      <c r="AO28" s="189"/>
      <c r="AP28" s="190"/>
      <c r="AQ28" s="155">
        <f>IF(AO28&gt;=3,"W",IF(ISBLANK(AO28),0,"L"))</f>
        <v>0</v>
      </c>
      <c r="AR28" s="189"/>
      <c r="AS28" s="190"/>
      <c r="AT28" s="155">
        <f>IF(AR28&gt;=3,"W",IF(ISBLANK(AR28),0,"L"))</f>
        <v>0</v>
      </c>
      <c r="AU28" s="189"/>
      <c r="AV28" s="190"/>
      <c r="AW28" s="155">
        <f>IF(AU28&gt;=3,"W",IF(ISBLANK(AU28),0,"L"))</f>
        <v>0</v>
      </c>
      <c r="AX28" s="189"/>
      <c r="AY28" s="190"/>
      <c r="AZ28" s="155">
        <f>IF(AX28&gt;=3,"W",IF(ISBLANK(AX28),0,"L"))</f>
        <v>0</v>
      </c>
      <c r="BA28" s="188"/>
      <c r="BB28" s="187"/>
      <c r="BC28" s="155">
        <f>IF(BA28&gt;=3,"W",IF(ISBLANK(BA28),0,"L"))</f>
        <v>0</v>
      </c>
      <c r="BD28" s="189"/>
      <c r="BE28" s="190"/>
      <c r="BF28" s="155">
        <f>IF(BD28&gt;=3,"W",IF(ISBLANK(BD28),0,"L"))</f>
        <v>0</v>
      </c>
      <c r="BG28" s="189"/>
      <c r="BH28" s="190"/>
      <c r="BI28" s="155">
        <f>IF(BG28&gt;=3,"W",IF(ISBLANK(BG28),0,"L"))</f>
        <v>0</v>
      </c>
      <c r="BJ28" s="192"/>
      <c r="BK28" s="193"/>
      <c r="BL28" s="194"/>
      <c r="BM28" s="155">
        <f>IF(BK28&gt;=3,"W",IF(ISBLANK(BK28),0,"L"))</f>
        <v>0</v>
      </c>
      <c r="BN28" s="193"/>
      <c r="BO28" s="194"/>
      <c r="BP28" s="155">
        <f>IF(BN28&gt;=3,"W",IF(ISBLANK(BN28),0,"L"))</f>
        <v>0</v>
      </c>
      <c r="BQ28" s="193"/>
      <c r="BR28" s="194"/>
      <c r="BS28" s="155">
        <f>IF(BQ28&gt;=3,"W",IF(ISBLANK(BQ28),0,"L"))</f>
        <v>0</v>
      </c>
      <c r="BT28" s="142">
        <f>COUNTIF(J28:BS28,"w")</f>
        <v>0</v>
      </c>
      <c r="BU28" s="142">
        <f>COUNTIF(J28:BS28,"l")</f>
        <v>1</v>
      </c>
      <c r="BV28" s="142">
        <f>H28+K28+N28+Q28+T28+W28+Z28+AC28+AF28+AI28+AL28+AO28+AR28+AU28+AX28+BA28+BD28+BG28+BK28+BN28+BQ28</f>
        <v>1</v>
      </c>
      <c r="BW28" s="142">
        <f t="shared" si="80"/>
        <v>3</v>
      </c>
      <c r="BX28" s="214">
        <f>IF(BV28+BW28&gt;0,BV28/(BV28+BW28),IF(BV28+BW28=0,"0",0.5))</f>
        <v>0.25</v>
      </c>
      <c r="BY28" s="215">
        <f>IF(BT28+BU28&gt;0,BT28/(BT28+BU28),IF(BT28+BU28=0,"0",0.5))</f>
        <v>0</v>
      </c>
    </row>
    <row r="29" spans="1:77" s="147" customFormat="1" ht="16.5">
      <c r="A29" s="153"/>
      <c r="B29" s="197"/>
      <c r="C29" s="197"/>
      <c r="D29" s="198"/>
      <c r="E29" s="197"/>
      <c r="F29" s="197"/>
      <c r="G29" s="198"/>
      <c r="H29" s="376">
        <v>2</v>
      </c>
      <c r="I29" s="377"/>
      <c r="J29" s="154" t="str">
        <f t="shared" ref="J29" si="83">IF(H29&gt;=3,"W",IF(ISBLANK(H29),0,"L"))</f>
        <v>L</v>
      </c>
      <c r="K29" s="378">
        <f>+H29+2</f>
        <v>4</v>
      </c>
      <c r="L29" s="379"/>
      <c r="M29" s="155" t="str">
        <f t="shared" ref="M29" si="84">IF(K29&gt;=3,"W",IF(ISBLANK(K29),0,"L"))</f>
        <v>W</v>
      </c>
      <c r="N29" s="378">
        <f>+K29+2</f>
        <v>6</v>
      </c>
      <c r="O29" s="379"/>
      <c r="P29" s="155" t="str">
        <f t="shared" ref="P29" si="85">IF(N29&gt;=3,"W",IF(ISBLANK(N29),0,"L"))</f>
        <v>W</v>
      </c>
      <c r="Q29" s="378">
        <f>+N29+2</f>
        <v>8</v>
      </c>
      <c r="R29" s="379"/>
      <c r="S29" s="155" t="str">
        <f t="shared" ref="S29" si="86">IF(Q29&gt;=3,"W",IF(ISBLANK(Q29),0,"L"))</f>
        <v>W</v>
      </c>
      <c r="T29" s="378">
        <f>+Q29+2</f>
        <v>10</v>
      </c>
      <c r="U29" s="379"/>
      <c r="V29" s="155" t="str">
        <f t="shared" ref="V29" si="87">IF(T29&gt;=3,"W",IF(ISBLANK(T29),0,"L"))</f>
        <v>W</v>
      </c>
      <c r="W29" s="378">
        <f>+T29+2</f>
        <v>12</v>
      </c>
      <c r="X29" s="379"/>
      <c r="Y29" s="155" t="str">
        <f t="shared" ref="Y29" si="88">IF(W29&gt;=3,"W",IF(ISBLANK(W29),0,"L"))</f>
        <v>W</v>
      </c>
      <c r="Z29" s="378">
        <f>+W29+2</f>
        <v>14</v>
      </c>
      <c r="AA29" s="379"/>
      <c r="AB29" s="155" t="str">
        <f t="shared" ref="AB29" si="89">IF(Z29&gt;=3,"W",IF(ISBLANK(Z29),0,"L"))</f>
        <v>W</v>
      </c>
      <c r="AC29" s="378">
        <f>+Z29+2</f>
        <v>16</v>
      </c>
      <c r="AD29" s="379"/>
      <c r="AE29" s="155" t="str">
        <f t="shared" ref="AE29" si="90">IF(AC29&gt;=3,"W",IF(ISBLANK(AC29),0,"L"))</f>
        <v>W</v>
      </c>
      <c r="AF29" s="378">
        <f>+AC29+2</f>
        <v>18</v>
      </c>
      <c r="AG29" s="379"/>
      <c r="AH29" s="155" t="str">
        <f t="shared" ref="AH29" si="91">IF(AF29&gt;=3,"W",IF(ISBLANK(AF29),0,"L"))</f>
        <v>W</v>
      </c>
      <c r="AI29" s="378">
        <f>+AF29+2</f>
        <v>20</v>
      </c>
      <c r="AJ29" s="379"/>
      <c r="AK29" s="155" t="str">
        <f t="shared" ref="AK29" si="92">IF(AI29&gt;=3,"W",IF(ISBLANK(AI29),0,"L"))</f>
        <v>W</v>
      </c>
      <c r="AL29" s="378">
        <f>+AI29+2</f>
        <v>22</v>
      </c>
      <c r="AM29" s="379"/>
      <c r="AN29" s="155" t="str">
        <f t="shared" ref="AN29" si="93">IF(AL29&gt;=3,"W",IF(ISBLANK(AL29),0,"L"))</f>
        <v>W</v>
      </c>
      <c r="AO29" s="378">
        <f>+AL29</f>
        <v>22</v>
      </c>
      <c r="AP29" s="379"/>
      <c r="AQ29" s="155" t="str">
        <f t="shared" ref="AQ29" si="94">IF(AO29&gt;=3,"W",IF(ISBLANK(AO29),0,"L"))</f>
        <v>W</v>
      </c>
      <c r="AR29" s="378">
        <f>+AO29</f>
        <v>22</v>
      </c>
      <c r="AS29" s="379"/>
      <c r="AT29" s="154" t="str">
        <f t="shared" ref="AT29" si="95">IF(AR29&gt;=3,"W",IF(ISBLANK(AR29),0,"L"))</f>
        <v>W</v>
      </c>
      <c r="AU29" s="378">
        <f>+AR29+2</f>
        <v>24</v>
      </c>
      <c r="AV29" s="379"/>
      <c r="AW29" s="155" t="str">
        <f t="shared" ref="AW29" si="96">IF(AU29&gt;=3,"W",IF(ISBLANK(AU29),0,"L"))</f>
        <v>W</v>
      </c>
      <c r="AX29" s="378">
        <f>+AU29+2</f>
        <v>26</v>
      </c>
      <c r="AY29" s="379"/>
      <c r="AZ29" s="154" t="str">
        <f t="shared" ref="AZ29" si="97">IF(AX29&gt;=3,"W",IF(ISBLANK(AX29),0,"L"))</f>
        <v>W</v>
      </c>
      <c r="BA29" s="376">
        <f>+AX29+2</f>
        <v>28</v>
      </c>
      <c r="BB29" s="377"/>
      <c r="BC29" s="154" t="str">
        <f t="shared" ref="BC29" si="98">IF(BA29&gt;=3,"W",IF(ISBLANK(BA29),0,"L"))</f>
        <v>W</v>
      </c>
      <c r="BD29" s="376">
        <f>+BA29</f>
        <v>28</v>
      </c>
      <c r="BE29" s="377"/>
      <c r="BF29" s="154" t="str">
        <f t="shared" ref="BF29" si="99">IF(BD29&gt;=3,"W",IF(ISBLANK(BD29),0,"L"))</f>
        <v>W</v>
      </c>
      <c r="BG29" s="376">
        <f>+BD29+2</f>
        <v>30</v>
      </c>
      <c r="BH29" s="377"/>
      <c r="BI29" s="155" t="str">
        <f t="shared" ref="BI29" si="100">IF(BG29&gt;=3,"W",IF(ISBLANK(BG29),0,"L"))</f>
        <v>W</v>
      </c>
      <c r="BJ29" s="153"/>
      <c r="BK29" s="144"/>
      <c r="BL29" s="144"/>
      <c r="BM29" s="154"/>
      <c r="BN29" s="144"/>
      <c r="BO29" s="144"/>
      <c r="BP29" s="154"/>
      <c r="BQ29" s="144"/>
      <c r="BR29" s="144"/>
      <c r="BS29" s="154"/>
      <c r="BT29" s="153"/>
      <c r="BU29" s="153"/>
      <c r="BV29" s="153">
        <f>SUM(BV20:BV28)</f>
        <v>131</v>
      </c>
      <c r="BW29" s="153">
        <f>SUM(BW20:BW28)</f>
        <v>107</v>
      </c>
      <c r="BX29" s="199">
        <f>IF(BV29+BW29&lt;=0,0.5,BV29/(BV29+BW29))</f>
        <v>0.55042016806722693</v>
      </c>
      <c r="BY29" s="200"/>
    </row>
    <row r="30" spans="1:77" ht="17.25" thickBot="1">
      <c r="E30" s="80"/>
      <c r="J30" s="155"/>
      <c r="M30" s="155"/>
      <c r="P30" s="155"/>
      <c r="S30" s="155"/>
      <c r="V30" s="155"/>
      <c r="Y30" s="155"/>
    </row>
    <row r="31" spans="1:77" s="147" customFormat="1" ht="30" customHeight="1">
      <c r="A31" s="150" t="s">
        <v>148</v>
      </c>
      <c r="B31" s="151"/>
      <c r="C31" s="151"/>
      <c r="D31" s="152"/>
      <c r="E31" s="151"/>
      <c r="F31" s="151"/>
      <c r="G31" s="205"/>
      <c r="H31" s="382" t="s">
        <v>0</v>
      </c>
      <c r="I31" s="382"/>
      <c r="J31" s="216"/>
      <c r="K31" s="382" t="s">
        <v>1</v>
      </c>
      <c r="L31" s="382"/>
      <c r="M31" s="216"/>
      <c r="N31" s="382" t="s">
        <v>2</v>
      </c>
      <c r="O31" s="382"/>
      <c r="P31" s="216"/>
      <c r="Q31" s="382" t="s">
        <v>3</v>
      </c>
      <c r="R31" s="382"/>
      <c r="S31" s="216"/>
      <c r="T31" s="382" t="s">
        <v>4</v>
      </c>
      <c r="U31" s="382"/>
      <c r="V31" s="217"/>
      <c r="W31" s="383" t="s">
        <v>5</v>
      </c>
      <c r="X31" s="383"/>
      <c r="Y31" s="218"/>
      <c r="Z31" s="383" t="s">
        <v>6</v>
      </c>
      <c r="AA31" s="383"/>
      <c r="AB31" s="219"/>
      <c r="AC31" s="390" t="s">
        <v>7</v>
      </c>
      <c r="AD31" s="391"/>
      <c r="AE31" s="218"/>
      <c r="AF31" s="390" t="s">
        <v>8</v>
      </c>
      <c r="AG31" s="391"/>
      <c r="AH31" s="218"/>
      <c r="AI31" s="390" t="s">
        <v>9</v>
      </c>
      <c r="AJ31" s="391"/>
      <c r="AK31" s="218"/>
      <c r="AL31" s="390" t="s">
        <v>10</v>
      </c>
      <c r="AM31" s="391"/>
      <c r="AN31" s="218"/>
      <c r="AO31" s="390" t="s">
        <v>11</v>
      </c>
      <c r="AP31" s="391"/>
      <c r="AQ31" s="216"/>
      <c r="AR31" s="386" t="s">
        <v>12</v>
      </c>
      <c r="AS31" s="387"/>
      <c r="AT31" s="216"/>
      <c r="AU31" s="388" t="s">
        <v>13</v>
      </c>
      <c r="AV31" s="389"/>
      <c r="AW31" s="220" t="str">
        <f>IF(AU31&gt;=3,"W",IF(ISBLANK(AU31),0,"L"))</f>
        <v>W</v>
      </c>
      <c r="AX31" s="386" t="s">
        <v>14</v>
      </c>
      <c r="AY31" s="387"/>
      <c r="AZ31" s="216"/>
      <c r="BA31" s="386" t="s">
        <v>15</v>
      </c>
      <c r="BB31" s="387"/>
      <c r="BC31" s="216"/>
      <c r="BD31" s="386" t="s">
        <v>16</v>
      </c>
      <c r="BE31" s="387"/>
      <c r="BF31" s="216"/>
      <c r="BG31" s="386" t="s">
        <v>17</v>
      </c>
      <c r="BH31" s="387"/>
      <c r="BI31" s="157"/>
      <c r="BJ31" s="157"/>
      <c r="BK31" s="384" t="s">
        <v>23</v>
      </c>
      <c r="BL31" s="385"/>
      <c r="BM31" s="158"/>
      <c r="BN31" s="384" t="s">
        <v>24</v>
      </c>
      <c r="BO31" s="385"/>
      <c r="BP31" s="158"/>
      <c r="BQ31" s="384" t="s">
        <v>25</v>
      </c>
      <c r="BR31" s="385"/>
      <c r="BS31" s="142"/>
      <c r="BT31" s="142" t="s">
        <v>18</v>
      </c>
      <c r="BU31" s="142" t="s">
        <v>19</v>
      </c>
      <c r="BV31" s="142" t="s">
        <v>20</v>
      </c>
      <c r="BW31" s="142" t="s">
        <v>21</v>
      </c>
      <c r="BX31" s="142" t="s">
        <v>22</v>
      </c>
      <c r="BY31" s="159" t="s">
        <v>26</v>
      </c>
    </row>
    <row r="32" spans="1:77" s="147" customFormat="1" ht="17.25" thickBot="1">
      <c r="A32" s="160"/>
      <c r="B32" s="161"/>
      <c r="C32" s="161"/>
      <c r="D32" s="162"/>
      <c r="E32" s="161"/>
      <c r="F32" s="161"/>
      <c r="G32" s="206"/>
      <c r="H32" s="163" t="s">
        <v>27</v>
      </c>
      <c r="I32" s="143" t="s">
        <v>28</v>
      </c>
      <c r="J32" s="164"/>
      <c r="K32" s="165" t="s">
        <v>27</v>
      </c>
      <c r="L32" s="143" t="s">
        <v>28</v>
      </c>
      <c r="M32" s="164"/>
      <c r="N32" s="165" t="s">
        <v>27</v>
      </c>
      <c r="O32" s="143" t="s">
        <v>28</v>
      </c>
      <c r="P32" s="164"/>
      <c r="Q32" s="165" t="s">
        <v>27</v>
      </c>
      <c r="R32" s="143" t="s">
        <v>28</v>
      </c>
      <c r="S32" s="164"/>
      <c r="T32" s="165" t="s">
        <v>27</v>
      </c>
      <c r="U32" s="143" t="s">
        <v>28</v>
      </c>
      <c r="V32" s="144"/>
      <c r="W32" s="165" t="s">
        <v>27</v>
      </c>
      <c r="X32" s="143" t="s">
        <v>28</v>
      </c>
      <c r="Y32" s="164"/>
      <c r="Z32" s="166" t="s">
        <v>27</v>
      </c>
      <c r="AA32" s="128" t="s">
        <v>28</v>
      </c>
      <c r="AB32" s="156"/>
      <c r="AC32" s="167" t="s">
        <v>27</v>
      </c>
      <c r="AD32" s="128" t="s">
        <v>28</v>
      </c>
      <c r="AE32" s="168"/>
      <c r="AF32" s="166" t="s">
        <v>27</v>
      </c>
      <c r="AG32" s="128" t="s">
        <v>28</v>
      </c>
      <c r="AH32" s="168"/>
      <c r="AI32" s="166" t="s">
        <v>27</v>
      </c>
      <c r="AJ32" s="128" t="s">
        <v>28</v>
      </c>
      <c r="AK32" s="168"/>
      <c r="AL32" s="166" t="s">
        <v>27</v>
      </c>
      <c r="AM32" s="128" t="s">
        <v>28</v>
      </c>
      <c r="AN32" s="168"/>
      <c r="AO32" s="166" t="s">
        <v>27</v>
      </c>
      <c r="AP32" s="128" t="s">
        <v>28</v>
      </c>
      <c r="AQ32" s="156"/>
      <c r="AR32" s="169" t="s">
        <v>27</v>
      </c>
      <c r="AS32" s="170" t="s">
        <v>28</v>
      </c>
      <c r="AT32" s="164"/>
      <c r="AU32" s="166" t="s">
        <v>27</v>
      </c>
      <c r="AV32" s="128" t="s">
        <v>28</v>
      </c>
      <c r="AW32" s="168"/>
      <c r="AX32" s="166" t="s">
        <v>27</v>
      </c>
      <c r="AY32" s="128" t="s">
        <v>28</v>
      </c>
      <c r="BA32" s="165" t="s">
        <v>27</v>
      </c>
      <c r="BB32" s="143" t="s">
        <v>28</v>
      </c>
      <c r="BC32" s="164"/>
      <c r="BD32" s="166" t="s">
        <v>27</v>
      </c>
      <c r="BE32" s="128" t="s">
        <v>28</v>
      </c>
      <c r="BF32" s="168"/>
      <c r="BG32" s="166" t="s">
        <v>27</v>
      </c>
      <c r="BH32" s="128" t="s">
        <v>28</v>
      </c>
      <c r="BI32" s="157"/>
      <c r="BJ32" s="157"/>
      <c r="BK32" s="171" t="s">
        <v>27</v>
      </c>
      <c r="BL32" s="172" t="s">
        <v>28</v>
      </c>
      <c r="BM32" s="173"/>
      <c r="BN32" s="171" t="s">
        <v>27</v>
      </c>
      <c r="BO32" s="172" t="s">
        <v>28</v>
      </c>
      <c r="BP32" s="173"/>
      <c r="BQ32" s="171" t="s">
        <v>27</v>
      </c>
      <c r="BR32" s="172" t="s">
        <v>28</v>
      </c>
      <c r="BS32" s="144"/>
      <c r="BT32" s="153"/>
      <c r="BU32" s="153"/>
      <c r="BV32" s="153"/>
      <c r="BW32" s="153"/>
    </row>
    <row r="33" spans="1:77" s="147" customFormat="1" ht="33.75" thickBot="1">
      <c r="A33" s="174" t="s">
        <v>29</v>
      </c>
      <c r="B33" s="175" t="s">
        <v>30</v>
      </c>
      <c r="C33" s="176" t="s">
        <v>31</v>
      </c>
      <c r="D33" s="177" t="s">
        <v>34</v>
      </c>
      <c r="E33" s="238" t="s">
        <v>35</v>
      </c>
      <c r="F33" s="222" t="s">
        <v>36</v>
      </c>
      <c r="G33" s="178" t="s">
        <v>33</v>
      </c>
      <c r="H33" s="376"/>
      <c r="I33" s="377"/>
      <c r="J33" s="164"/>
      <c r="K33" s="376" t="s">
        <v>197</v>
      </c>
      <c r="L33" s="377"/>
      <c r="M33" s="164"/>
      <c r="N33" s="376" t="s">
        <v>196</v>
      </c>
      <c r="O33" s="377"/>
      <c r="P33" s="164"/>
      <c r="Q33" s="376" t="s">
        <v>194</v>
      </c>
      <c r="R33" s="377"/>
      <c r="S33" s="164"/>
      <c r="T33" s="378" t="s">
        <v>193</v>
      </c>
      <c r="U33" s="379"/>
      <c r="V33" s="155"/>
      <c r="W33" s="376" t="s">
        <v>195</v>
      </c>
      <c r="X33" s="377"/>
      <c r="Y33" s="155"/>
      <c r="Z33" s="378" t="s">
        <v>197</v>
      </c>
      <c r="AA33" s="379"/>
      <c r="AB33" s="155"/>
      <c r="AC33" s="378" t="s">
        <v>196</v>
      </c>
      <c r="AD33" s="379"/>
      <c r="AE33" s="155"/>
      <c r="AF33" s="378" t="s">
        <v>194</v>
      </c>
      <c r="AG33" s="379"/>
      <c r="AH33" s="155"/>
      <c r="AI33" s="378" t="s">
        <v>193</v>
      </c>
      <c r="AJ33" s="379"/>
      <c r="AK33" s="155"/>
      <c r="AL33" s="378" t="s">
        <v>195</v>
      </c>
      <c r="AM33" s="379"/>
      <c r="AN33" s="155"/>
      <c r="AO33" s="378" t="s">
        <v>197</v>
      </c>
      <c r="AP33" s="379"/>
      <c r="AQ33" s="156"/>
      <c r="AR33" s="378" t="s">
        <v>196</v>
      </c>
      <c r="AS33" s="379"/>
      <c r="AT33" s="164"/>
      <c r="AU33" s="378" t="s">
        <v>194</v>
      </c>
      <c r="AV33" s="379"/>
      <c r="AW33" s="168"/>
      <c r="AX33" s="378" t="s">
        <v>193</v>
      </c>
      <c r="AY33" s="379"/>
      <c r="BA33" s="376" t="s">
        <v>197</v>
      </c>
      <c r="BB33" s="377"/>
      <c r="BC33" s="164"/>
      <c r="BD33" s="378" t="s">
        <v>195</v>
      </c>
      <c r="BE33" s="379"/>
      <c r="BF33" s="168"/>
      <c r="BG33" s="378" t="s">
        <v>193</v>
      </c>
      <c r="BH33" s="379"/>
      <c r="BI33" s="157"/>
      <c r="BJ33" s="182"/>
      <c r="BK33" s="380" t="s">
        <v>194</v>
      </c>
      <c r="BL33" s="381"/>
      <c r="BM33" s="183"/>
      <c r="BN33" s="380"/>
      <c r="BO33" s="381"/>
      <c r="BP33" s="183"/>
      <c r="BQ33" s="380" t="s">
        <v>258</v>
      </c>
      <c r="BR33" s="381"/>
      <c r="BS33" s="154" t="str">
        <f t="shared" ref="BS33:BS41" si="101">IF(BQ33&gt;=3,"W",IF(ISBLANK(BQ33),0,"L"))</f>
        <v>W</v>
      </c>
      <c r="BT33" s="142"/>
      <c r="BU33" s="142"/>
      <c r="BV33" s="142"/>
      <c r="BW33" s="142"/>
    </row>
    <row r="34" spans="1:77" s="147" customFormat="1" ht="16.5">
      <c r="A34" s="184">
        <v>1</v>
      </c>
      <c r="B34" s="247" t="s">
        <v>98</v>
      </c>
      <c r="C34" s="251">
        <v>-3</v>
      </c>
      <c r="D34" s="330">
        <v>-5</v>
      </c>
      <c r="E34" s="240"/>
      <c r="F34" s="209">
        <v>-3</v>
      </c>
      <c r="G34" s="241"/>
      <c r="H34" s="186">
        <v>3</v>
      </c>
      <c r="I34" s="187">
        <v>0</v>
      </c>
      <c r="J34" s="155" t="str">
        <f t="shared" ref="J34:J42" si="102">IF(H34&gt;=3,"W",IF(ISBLANK(H34),0,"L"))</f>
        <v>W</v>
      </c>
      <c r="K34" s="188">
        <v>2</v>
      </c>
      <c r="L34" s="187">
        <v>3</v>
      </c>
      <c r="M34" s="155" t="str">
        <f t="shared" ref="M34:M42" si="103">IF(K34&gt;=3,"W",IF(ISBLANK(K34),0,"L"))</f>
        <v>L</v>
      </c>
      <c r="N34" s="188">
        <v>3</v>
      </c>
      <c r="O34" s="187">
        <v>0</v>
      </c>
      <c r="P34" s="155" t="str">
        <f t="shared" ref="P34:P42" si="104">IF(N34&gt;=3,"W",IF(ISBLANK(N34),0,"L"))</f>
        <v>W</v>
      </c>
      <c r="Q34" s="188">
        <v>3</v>
      </c>
      <c r="R34" s="187">
        <v>2</v>
      </c>
      <c r="S34" s="155" t="str">
        <f t="shared" ref="S34:S42" si="105">IF(Q34&gt;=3,"W",IF(ISBLANK(Q34),0,"L"))</f>
        <v>W</v>
      </c>
      <c r="T34" s="188">
        <v>3</v>
      </c>
      <c r="U34" s="187">
        <v>0</v>
      </c>
      <c r="V34" s="155" t="str">
        <f t="shared" ref="V34:V42" si="106">IF(T34&gt;=3,"W",IF(ISBLANK(T34),0,"L"))</f>
        <v>W</v>
      </c>
      <c r="W34" s="188">
        <v>2</v>
      </c>
      <c r="X34" s="187">
        <v>3</v>
      </c>
      <c r="Y34" s="155" t="str">
        <f t="shared" ref="Y34:Y42" si="107">IF(W34&gt;=3,"W",IF(ISBLANK(W34),0,"L"))</f>
        <v>L</v>
      </c>
      <c r="Z34" s="189">
        <v>2</v>
      </c>
      <c r="AA34" s="190">
        <v>3</v>
      </c>
      <c r="AB34" s="155" t="str">
        <f t="shared" ref="AB34:AB42" si="108">IF(Z34&gt;=3,"W",IF(ISBLANK(Z34),0,"L"))</f>
        <v>L</v>
      </c>
      <c r="AC34" s="191">
        <v>3</v>
      </c>
      <c r="AD34" s="190">
        <v>1</v>
      </c>
      <c r="AE34" s="155" t="str">
        <f t="shared" ref="AE34:AE42" si="109">IF(AC34&gt;=3,"W",IF(ISBLANK(AC34),0,"L"))</f>
        <v>W</v>
      </c>
      <c r="AF34" s="189"/>
      <c r="AG34" s="190"/>
      <c r="AH34" s="155">
        <f t="shared" ref="AH34:AH42" si="110">IF(AF34&gt;=3,"W",IF(ISBLANK(AF34),0,"L"))</f>
        <v>0</v>
      </c>
      <c r="AI34" s="189">
        <v>3</v>
      </c>
      <c r="AJ34" s="190">
        <v>0</v>
      </c>
      <c r="AK34" s="155" t="str">
        <f t="shared" ref="AK34:AK42" si="111">IF(AI34&gt;=3,"W",IF(ISBLANK(AI34),0,"L"))</f>
        <v>W</v>
      </c>
      <c r="AL34" s="189">
        <v>2</v>
      </c>
      <c r="AM34" s="190">
        <v>3</v>
      </c>
      <c r="AN34" s="155" t="str">
        <f t="shared" ref="AN34:AN42" si="112">IF(AL34&gt;=3,"W",IF(ISBLANK(AL34),0,"L"))</f>
        <v>L</v>
      </c>
      <c r="AO34" s="189">
        <v>0</v>
      </c>
      <c r="AP34" s="190">
        <v>3</v>
      </c>
      <c r="AQ34" s="155" t="str">
        <f t="shared" ref="AQ34:AQ42" si="113">IF(AO34&gt;=3,"W",IF(ISBLANK(AO34),0,"L"))</f>
        <v>L</v>
      </c>
      <c r="AR34" s="189">
        <v>0</v>
      </c>
      <c r="AS34" s="190">
        <v>3</v>
      </c>
      <c r="AT34" s="155" t="str">
        <f t="shared" ref="AT34:AT42" si="114">IF(AR34&gt;=3,"W",IF(ISBLANK(AR34),0,"L"))</f>
        <v>L</v>
      </c>
      <c r="AU34" s="189">
        <v>3</v>
      </c>
      <c r="AV34" s="190">
        <v>2</v>
      </c>
      <c r="AW34" s="155" t="str">
        <f t="shared" ref="AW34:AW42" si="115">IF(AU34&gt;=3,"W",IF(ISBLANK(AU34),0,"L"))</f>
        <v>W</v>
      </c>
      <c r="AX34" s="189">
        <v>0</v>
      </c>
      <c r="AY34" s="190">
        <v>3</v>
      </c>
      <c r="AZ34" s="155" t="str">
        <f t="shared" ref="AZ34:AZ42" si="116">IF(AX34&gt;=3,"W",IF(ISBLANK(AX34),0,"L"))</f>
        <v>L</v>
      </c>
      <c r="BA34" s="188">
        <v>3</v>
      </c>
      <c r="BB34" s="187">
        <v>2</v>
      </c>
      <c r="BC34" s="155" t="str">
        <f t="shared" ref="BC34:BC42" si="117">IF(BA34&gt;=3,"W",IF(ISBLANK(BA34),0,"L"))</f>
        <v>W</v>
      </c>
      <c r="BD34" s="189">
        <v>1</v>
      </c>
      <c r="BE34" s="190">
        <v>3</v>
      </c>
      <c r="BF34" s="155" t="str">
        <f t="shared" ref="BF34:BF42" si="118">IF(BD34&gt;=3,"W",IF(ISBLANK(BD34),0,"L"))</f>
        <v>L</v>
      </c>
      <c r="BG34" s="189"/>
      <c r="BH34" s="190"/>
      <c r="BI34" s="155">
        <f t="shared" ref="BI34:BI42" si="119">IF(BG34&gt;=3,"W",IF(ISBLANK(BG34),0,"L"))</f>
        <v>0</v>
      </c>
      <c r="BJ34" s="239"/>
      <c r="BK34" s="193"/>
      <c r="BL34" s="194"/>
      <c r="BM34" s="155">
        <f t="shared" ref="BM34:BM41" si="120">IF(BK34&gt;=3,"W",IF(ISBLANK(BK34),0,"L"))</f>
        <v>0</v>
      </c>
      <c r="BN34" s="193"/>
      <c r="BO34" s="194"/>
      <c r="BP34" s="155">
        <f t="shared" ref="BP34:BP41" si="121">IF(BN34&gt;=3,"W",IF(ISBLANK(BN34),0,"L"))</f>
        <v>0</v>
      </c>
      <c r="BQ34" s="193">
        <v>3</v>
      </c>
      <c r="BR34" s="194">
        <v>1</v>
      </c>
      <c r="BS34" s="155" t="str">
        <f t="shared" si="101"/>
        <v>W</v>
      </c>
      <c r="BT34" s="142">
        <f t="shared" ref="BT34:BT41" si="122">COUNTIF(J34:BS34,"w")</f>
        <v>9</v>
      </c>
      <c r="BU34" s="142">
        <f t="shared" ref="BU34:BU41" si="123">COUNTIF(J34:BS34,"l")</f>
        <v>8</v>
      </c>
      <c r="BV34" s="142">
        <f t="shared" ref="BV34:BW41" si="124">H34+K34+N34+Q34+T34+W34+Z34+AC34+AF34+AI34+AL34+AO34+AR34+AU34+AX34+BA34+BD34+BG34+BK34+BN34+BQ34</f>
        <v>36</v>
      </c>
      <c r="BW34" s="142">
        <f t="shared" si="124"/>
        <v>32</v>
      </c>
      <c r="BX34" s="214">
        <f t="shared" ref="BX34:BX41" si="125">IF(BV34+BW34&gt;0,BV34/(BV34+BW34),IF(BV34+BW34=0,"0",0.5))</f>
        <v>0.52941176470588236</v>
      </c>
      <c r="BY34" s="215">
        <f t="shared" ref="BY34:BY41" si="126">IF(BT34+BU34&gt;0,BT34/(BT34+BU34),IF(BT34+BU34=0,"0",0.5))</f>
        <v>0.52941176470588236</v>
      </c>
    </row>
    <row r="35" spans="1:77" s="147" customFormat="1" ht="18" customHeight="1">
      <c r="A35" s="195"/>
      <c r="B35" s="321" t="s">
        <v>209</v>
      </c>
      <c r="C35" s="341">
        <v>1</v>
      </c>
      <c r="D35" s="225"/>
      <c r="E35" s="242"/>
      <c r="F35" s="322"/>
      <c r="G35" s="243"/>
      <c r="H35" s="186"/>
      <c r="I35" s="187"/>
      <c r="J35" s="155">
        <f t="shared" ref="J35:J40" si="127">IF(H35&gt;=3,"W",IF(ISBLANK(H35),0,"L"))</f>
        <v>0</v>
      </c>
      <c r="K35" s="188"/>
      <c r="L35" s="187"/>
      <c r="M35" s="155">
        <f t="shared" ref="M35:M40" si="128">IF(K35&gt;=3,"W",IF(ISBLANK(K35),0,"L"))</f>
        <v>0</v>
      </c>
      <c r="N35" s="188"/>
      <c r="O35" s="187"/>
      <c r="P35" s="155">
        <f t="shared" ref="P35:P40" si="129">IF(N35&gt;=3,"W",IF(ISBLANK(N35),0,"L"))</f>
        <v>0</v>
      </c>
      <c r="Q35" s="188"/>
      <c r="R35" s="187"/>
      <c r="S35" s="155">
        <f t="shared" ref="S35:S40" si="130">IF(Q35&gt;=3,"W",IF(ISBLANK(Q35),0,"L"))</f>
        <v>0</v>
      </c>
      <c r="T35" s="188"/>
      <c r="U35" s="187"/>
      <c r="V35" s="155">
        <f t="shared" ref="V35:V40" si="131">IF(T35&gt;=3,"W",IF(ISBLANK(T35),0,"L"))</f>
        <v>0</v>
      </c>
      <c r="W35" s="188"/>
      <c r="X35" s="187"/>
      <c r="Y35" s="155">
        <f t="shared" ref="Y35:Y40" si="132">IF(W35&gt;=3,"W",IF(ISBLANK(W35),0,"L"))</f>
        <v>0</v>
      </c>
      <c r="Z35" s="189">
        <v>2</v>
      </c>
      <c r="AA35" s="190">
        <v>3</v>
      </c>
      <c r="AB35" s="155" t="str">
        <f t="shared" ref="AB35:AB40" si="133">IF(Z35&gt;=3,"W",IF(ISBLANK(Z35),0,"L"))</f>
        <v>L</v>
      </c>
      <c r="AC35" s="191"/>
      <c r="AD35" s="190"/>
      <c r="AE35" s="155">
        <f t="shared" ref="AE35:AE40" si="134">IF(AC35&gt;=3,"W",IF(ISBLANK(AC35),0,"L"))</f>
        <v>0</v>
      </c>
      <c r="AF35" s="189"/>
      <c r="AG35" s="190"/>
      <c r="AH35" s="155">
        <f t="shared" ref="AH35:AH40" si="135">IF(AF35&gt;=3,"W",IF(ISBLANK(AF35),0,"L"))</f>
        <v>0</v>
      </c>
      <c r="AI35" s="189"/>
      <c r="AJ35" s="190"/>
      <c r="AK35" s="155">
        <f t="shared" ref="AK35:AK40" si="136">IF(AI35&gt;=3,"W",IF(ISBLANK(AI35),0,"L"))</f>
        <v>0</v>
      </c>
      <c r="AL35" s="189"/>
      <c r="AM35" s="190"/>
      <c r="AN35" s="155">
        <f t="shared" ref="AN35:AN40" si="137">IF(AL35&gt;=3,"W",IF(ISBLANK(AL35),0,"L"))</f>
        <v>0</v>
      </c>
      <c r="AO35" s="189"/>
      <c r="AP35" s="190"/>
      <c r="AQ35" s="155">
        <f t="shared" ref="AQ35:AQ40" si="138">IF(AO35&gt;=3,"W",IF(ISBLANK(AO35),0,"L"))</f>
        <v>0</v>
      </c>
      <c r="AR35" s="189"/>
      <c r="AS35" s="190"/>
      <c r="AT35" s="155">
        <f t="shared" ref="AT35:AT40" si="139">IF(AR35&gt;=3,"W",IF(ISBLANK(AR35),0,"L"))</f>
        <v>0</v>
      </c>
      <c r="AU35" s="189"/>
      <c r="AV35" s="190"/>
      <c r="AW35" s="155">
        <f t="shared" ref="AW35:AW40" si="140">IF(AU35&gt;=3,"W",IF(ISBLANK(AU35),0,"L"))</f>
        <v>0</v>
      </c>
      <c r="AX35" s="189"/>
      <c r="AY35" s="190"/>
      <c r="AZ35" s="155">
        <f t="shared" ref="AZ35:AZ40" si="141">IF(AX35&gt;=3,"W",IF(ISBLANK(AX35),0,"L"))</f>
        <v>0</v>
      </c>
      <c r="BA35" s="188"/>
      <c r="BB35" s="187"/>
      <c r="BC35" s="155">
        <f t="shared" ref="BC35:BC40" si="142">IF(BA35&gt;=3,"W",IF(ISBLANK(BA35),0,"L"))</f>
        <v>0</v>
      </c>
      <c r="BD35" s="189"/>
      <c r="BE35" s="190"/>
      <c r="BF35" s="155">
        <f t="shared" ref="BF35:BF40" si="143">IF(BD35&gt;=3,"W",IF(ISBLANK(BD35),0,"L"))</f>
        <v>0</v>
      </c>
      <c r="BG35" s="189"/>
      <c r="BH35" s="190"/>
      <c r="BI35" s="155">
        <f t="shared" ref="BI35:BI40" si="144">IF(BG35&gt;=3,"W",IF(ISBLANK(BG35),0,"L"))</f>
        <v>0</v>
      </c>
      <c r="BJ35" s="334"/>
      <c r="BK35" s="193"/>
      <c r="BL35" s="194"/>
      <c r="BM35" s="155">
        <f t="shared" ref="BM35:BM40" si="145">IF(BK35&gt;=3,"W",IF(ISBLANK(BK35),0,"L"))</f>
        <v>0</v>
      </c>
      <c r="BN35" s="193"/>
      <c r="BO35" s="194"/>
      <c r="BP35" s="155">
        <f t="shared" ref="BP35:BP40" si="146">IF(BN35&gt;=3,"W",IF(ISBLANK(BN35),0,"L"))</f>
        <v>0</v>
      </c>
      <c r="BQ35" s="193"/>
      <c r="BR35" s="194"/>
      <c r="BS35" s="155">
        <f t="shared" ref="BS35:BS40" si="147">IF(BQ35&gt;=3,"W",IF(ISBLANK(BQ35),0,"L"))</f>
        <v>0</v>
      </c>
      <c r="BT35" s="142">
        <f t="shared" ref="BT35:BT40" si="148">COUNTIF(J35:BS35,"w")</f>
        <v>0</v>
      </c>
      <c r="BU35" s="142">
        <f t="shared" ref="BU35:BU40" si="149">COUNTIF(J35:BS35,"l")</f>
        <v>1</v>
      </c>
      <c r="BV35" s="142">
        <f t="shared" ref="BV35:BW35" si="150">H35+K35+N35+Q35+T35+W35+Z35+AC35+AF35+AI35+AL35+AO35+AR35+AU35+AX35+BA35+BD35+BG35+BK35+BN35+BQ35</f>
        <v>2</v>
      </c>
      <c r="BW35" s="142">
        <f t="shared" si="150"/>
        <v>3</v>
      </c>
      <c r="BX35" s="214">
        <f t="shared" ref="BX35:BX40" si="151">IF(BV35+BW35&gt;0,BV35/(BV35+BW35),IF(BV35+BW35=0,"0",0.5))</f>
        <v>0.4</v>
      </c>
      <c r="BY35" s="215">
        <f t="shared" ref="BY35:BY40" si="152">IF(BT35+BU35&gt;0,BT35/(BT35+BU35),IF(BT35+BU35=0,"0",0.5))</f>
        <v>0</v>
      </c>
    </row>
    <row r="36" spans="1:77" s="147" customFormat="1" ht="16.5" customHeight="1">
      <c r="A36" s="229">
        <v>3</v>
      </c>
      <c r="B36" s="245" t="s">
        <v>110</v>
      </c>
      <c r="C36" s="251">
        <v>7</v>
      </c>
      <c r="D36" s="331"/>
      <c r="E36" s="242"/>
      <c r="F36" s="225"/>
      <c r="G36" s="244"/>
      <c r="H36" s="186">
        <v>3</v>
      </c>
      <c r="I36" s="187">
        <v>1</v>
      </c>
      <c r="J36" s="155" t="str">
        <f t="shared" si="127"/>
        <v>W</v>
      </c>
      <c r="K36" s="188">
        <v>3</v>
      </c>
      <c r="L36" s="187">
        <v>1</v>
      </c>
      <c r="M36" s="155" t="str">
        <f t="shared" si="128"/>
        <v>W</v>
      </c>
      <c r="N36" s="188">
        <v>1</v>
      </c>
      <c r="O36" s="187">
        <v>3</v>
      </c>
      <c r="P36" s="155" t="str">
        <f t="shared" si="129"/>
        <v>L</v>
      </c>
      <c r="Q36" s="188">
        <v>2</v>
      </c>
      <c r="R36" s="187">
        <v>3</v>
      </c>
      <c r="S36" s="155" t="str">
        <f t="shared" si="130"/>
        <v>L</v>
      </c>
      <c r="T36" s="188"/>
      <c r="U36" s="187"/>
      <c r="V36" s="155">
        <f t="shared" si="131"/>
        <v>0</v>
      </c>
      <c r="W36" s="188">
        <v>2</v>
      </c>
      <c r="X36" s="187">
        <v>3</v>
      </c>
      <c r="Y36" s="155" t="str">
        <f t="shared" si="132"/>
        <v>L</v>
      </c>
      <c r="Z36" s="189"/>
      <c r="AA36" s="190"/>
      <c r="AB36" s="155">
        <f t="shared" si="133"/>
        <v>0</v>
      </c>
      <c r="AC36" s="191"/>
      <c r="AD36" s="190"/>
      <c r="AE36" s="155">
        <f t="shared" si="134"/>
        <v>0</v>
      </c>
      <c r="AF36" s="189">
        <v>3</v>
      </c>
      <c r="AG36" s="190">
        <v>1</v>
      </c>
      <c r="AH36" s="155" t="str">
        <f t="shared" si="135"/>
        <v>W</v>
      </c>
      <c r="AI36" s="189">
        <v>2</v>
      </c>
      <c r="AJ36" s="190">
        <v>3</v>
      </c>
      <c r="AK36" s="155" t="str">
        <f t="shared" si="136"/>
        <v>L</v>
      </c>
      <c r="AL36" s="189"/>
      <c r="AM36" s="190"/>
      <c r="AN36" s="155">
        <f t="shared" si="137"/>
        <v>0</v>
      </c>
      <c r="AO36" s="189"/>
      <c r="AP36" s="190"/>
      <c r="AQ36" s="155">
        <f t="shared" si="138"/>
        <v>0</v>
      </c>
      <c r="AR36" s="189"/>
      <c r="AS36" s="190"/>
      <c r="AT36" s="155">
        <f t="shared" si="139"/>
        <v>0</v>
      </c>
      <c r="AU36" s="189">
        <v>3</v>
      </c>
      <c r="AV36" s="190">
        <v>0</v>
      </c>
      <c r="AW36" s="155" t="str">
        <f t="shared" si="140"/>
        <v>W</v>
      </c>
      <c r="AX36" s="189"/>
      <c r="AY36" s="190"/>
      <c r="AZ36" s="155">
        <f t="shared" si="141"/>
        <v>0</v>
      </c>
      <c r="BA36" s="188"/>
      <c r="BB36" s="187"/>
      <c r="BC36" s="155">
        <f t="shared" si="142"/>
        <v>0</v>
      </c>
      <c r="BD36" s="189"/>
      <c r="BE36" s="190"/>
      <c r="BF36" s="155">
        <f t="shared" si="143"/>
        <v>0</v>
      </c>
      <c r="BG36" s="189">
        <v>2</v>
      </c>
      <c r="BH36" s="190">
        <v>3</v>
      </c>
      <c r="BI36" s="155" t="str">
        <f t="shared" si="144"/>
        <v>L</v>
      </c>
      <c r="BJ36" s="192"/>
      <c r="BK36" s="193">
        <v>3</v>
      </c>
      <c r="BL36" s="194">
        <v>2</v>
      </c>
      <c r="BM36" s="155" t="str">
        <f t="shared" si="145"/>
        <v>W</v>
      </c>
      <c r="BN36" s="193"/>
      <c r="BO36" s="194"/>
      <c r="BP36" s="155">
        <f t="shared" si="146"/>
        <v>0</v>
      </c>
      <c r="BQ36" s="193">
        <v>3</v>
      </c>
      <c r="BR36" s="194">
        <v>1</v>
      </c>
      <c r="BS36" s="155" t="str">
        <f t="shared" si="147"/>
        <v>W</v>
      </c>
      <c r="BT36" s="142">
        <f t="shared" si="148"/>
        <v>6</v>
      </c>
      <c r="BU36" s="142">
        <f t="shared" si="149"/>
        <v>5</v>
      </c>
      <c r="BV36" s="142">
        <f t="shared" ref="BV36:BW40" si="153">H36+K36+N36+Q36+T36+W36+Z36+AC36+AF36+AI36+AL36+AO36+AR36+AU36+AX36+BA36+BD36+BG36+BK36+BN36+BQ36</f>
        <v>27</v>
      </c>
      <c r="BW36" s="142">
        <f t="shared" si="153"/>
        <v>21</v>
      </c>
      <c r="BX36" s="214">
        <f t="shared" si="151"/>
        <v>0.5625</v>
      </c>
      <c r="BY36" s="215">
        <f t="shared" si="152"/>
        <v>0.54545454545454541</v>
      </c>
    </row>
    <row r="37" spans="1:77" s="147" customFormat="1" ht="16.5" customHeight="1">
      <c r="A37" s="184">
        <v>2</v>
      </c>
      <c r="B37" s="245" t="s">
        <v>164</v>
      </c>
      <c r="C37" s="246">
        <v>5</v>
      </c>
      <c r="D37" s="330">
        <v>8</v>
      </c>
      <c r="E37" s="353">
        <v>7</v>
      </c>
      <c r="F37" s="209"/>
      <c r="G37" s="227"/>
      <c r="H37" s="186">
        <v>1</v>
      </c>
      <c r="I37" s="187">
        <v>3</v>
      </c>
      <c r="J37" s="155" t="str">
        <f t="shared" si="127"/>
        <v>L</v>
      </c>
      <c r="K37" s="188"/>
      <c r="L37" s="187"/>
      <c r="M37" s="155">
        <f t="shared" si="128"/>
        <v>0</v>
      </c>
      <c r="N37" s="188"/>
      <c r="O37" s="187"/>
      <c r="P37" s="155">
        <f t="shared" si="129"/>
        <v>0</v>
      </c>
      <c r="Q37" s="188">
        <v>0</v>
      </c>
      <c r="R37" s="187">
        <v>3</v>
      </c>
      <c r="S37" s="155" t="str">
        <f t="shared" si="130"/>
        <v>L</v>
      </c>
      <c r="T37" s="188">
        <v>0</v>
      </c>
      <c r="U37" s="187">
        <v>3</v>
      </c>
      <c r="V37" s="155" t="str">
        <f t="shared" si="131"/>
        <v>L</v>
      </c>
      <c r="W37" s="188">
        <v>3</v>
      </c>
      <c r="X37" s="187">
        <v>2</v>
      </c>
      <c r="Y37" s="155" t="str">
        <f t="shared" si="132"/>
        <v>W</v>
      </c>
      <c r="Z37" s="189"/>
      <c r="AA37" s="190"/>
      <c r="AB37" s="155">
        <f t="shared" si="133"/>
        <v>0</v>
      </c>
      <c r="AC37" s="191">
        <v>3</v>
      </c>
      <c r="AD37" s="190">
        <v>0</v>
      </c>
      <c r="AE37" s="155" t="str">
        <f t="shared" si="134"/>
        <v>W</v>
      </c>
      <c r="AF37" s="189">
        <v>2</v>
      </c>
      <c r="AG37" s="190">
        <v>3</v>
      </c>
      <c r="AH37" s="155" t="str">
        <f t="shared" si="135"/>
        <v>L</v>
      </c>
      <c r="AI37" s="189"/>
      <c r="AJ37" s="190"/>
      <c r="AK37" s="155">
        <f t="shared" si="136"/>
        <v>0</v>
      </c>
      <c r="AL37" s="189">
        <v>3</v>
      </c>
      <c r="AM37" s="190">
        <v>1</v>
      </c>
      <c r="AN37" s="155" t="str">
        <f t="shared" si="137"/>
        <v>W</v>
      </c>
      <c r="AO37" s="189"/>
      <c r="AP37" s="190"/>
      <c r="AQ37" s="155">
        <f t="shared" si="138"/>
        <v>0</v>
      </c>
      <c r="AR37" s="189">
        <v>1</v>
      </c>
      <c r="AS37" s="190">
        <v>3</v>
      </c>
      <c r="AT37" s="155" t="str">
        <f t="shared" si="139"/>
        <v>L</v>
      </c>
      <c r="AU37" s="189">
        <v>2</v>
      </c>
      <c r="AV37" s="190">
        <v>3</v>
      </c>
      <c r="AW37" s="155" t="str">
        <f t="shared" si="140"/>
        <v>L</v>
      </c>
      <c r="AX37" s="189">
        <v>3</v>
      </c>
      <c r="AY37" s="190">
        <v>0</v>
      </c>
      <c r="AZ37" s="155" t="str">
        <f t="shared" si="141"/>
        <v>W</v>
      </c>
      <c r="BA37" s="188">
        <v>3</v>
      </c>
      <c r="BB37" s="187">
        <v>1</v>
      </c>
      <c r="BC37" s="155" t="str">
        <f t="shared" si="142"/>
        <v>W</v>
      </c>
      <c r="BD37" s="189">
        <v>3</v>
      </c>
      <c r="BE37" s="190">
        <v>2</v>
      </c>
      <c r="BF37" s="155" t="str">
        <f t="shared" si="143"/>
        <v>W</v>
      </c>
      <c r="BG37" s="189">
        <v>0</v>
      </c>
      <c r="BH37" s="190">
        <v>3</v>
      </c>
      <c r="BI37" s="155" t="str">
        <f t="shared" si="144"/>
        <v>L</v>
      </c>
      <c r="BJ37" s="192"/>
      <c r="BK37" s="193">
        <v>3</v>
      </c>
      <c r="BL37" s="194">
        <v>1</v>
      </c>
      <c r="BM37" s="155" t="str">
        <f t="shared" si="145"/>
        <v>W</v>
      </c>
      <c r="BN37" s="193"/>
      <c r="BO37" s="194"/>
      <c r="BP37" s="155">
        <f t="shared" si="146"/>
        <v>0</v>
      </c>
      <c r="BQ37" s="193">
        <v>3</v>
      </c>
      <c r="BR37" s="194">
        <v>0</v>
      </c>
      <c r="BS37" s="155" t="str">
        <f t="shared" si="147"/>
        <v>W</v>
      </c>
      <c r="BT37" s="142">
        <f t="shared" si="148"/>
        <v>8</v>
      </c>
      <c r="BU37" s="142">
        <f t="shared" si="149"/>
        <v>7</v>
      </c>
      <c r="BV37" s="142">
        <f t="shared" si="153"/>
        <v>30</v>
      </c>
      <c r="BW37" s="142">
        <f t="shared" si="153"/>
        <v>28</v>
      </c>
      <c r="BX37" s="214">
        <f t="shared" si="151"/>
        <v>0.51724137931034486</v>
      </c>
      <c r="BY37" s="215">
        <f t="shared" si="152"/>
        <v>0.53333333333333333</v>
      </c>
    </row>
    <row r="38" spans="1:77" s="147" customFormat="1" ht="18.75" customHeight="1">
      <c r="A38" s="230"/>
      <c r="B38" s="213" t="s">
        <v>207</v>
      </c>
      <c r="C38" s="304">
        <v>15</v>
      </c>
      <c r="D38" s="209"/>
      <c r="E38" s="208"/>
      <c r="F38" s="228"/>
      <c r="G38" s="185"/>
      <c r="H38" s="186"/>
      <c r="I38" s="187"/>
      <c r="J38" s="155">
        <f t="shared" si="127"/>
        <v>0</v>
      </c>
      <c r="K38" s="188"/>
      <c r="L38" s="187"/>
      <c r="M38" s="155">
        <f t="shared" si="128"/>
        <v>0</v>
      </c>
      <c r="N38" s="188"/>
      <c r="O38" s="187"/>
      <c r="P38" s="155">
        <f t="shared" si="129"/>
        <v>0</v>
      </c>
      <c r="Q38" s="188"/>
      <c r="R38" s="187"/>
      <c r="S38" s="155">
        <f t="shared" si="130"/>
        <v>0</v>
      </c>
      <c r="T38" s="188"/>
      <c r="U38" s="187"/>
      <c r="V38" s="155">
        <f t="shared" si="131"/>
        <v>0</v>
      </c>
      <c r="W38" s="188"/>
      <c r="X38" s="187"/>
      <c r="Y38" s="155">
        <f t="shared" si="132"/>
        <v>0</v>
      </c>
      <c r="Z38" s="189"/>
      <c r="AA38" s="190"/>
      <c r="AB38" s="155">
        <f t="shared" si="133"/>
        <v>0</v>
      </c>
      <c r="AC38" s="191"/>
      <c r="AD38" s="190"/>
      <c r="AE38" s="155">
        <f t="shared" si="134"/>
        <v>0</v>
      </c>
      <c r="AF38" s="189"/>
      <c r="AG38" s="190"/>
      <c r="AH38" s="155">
        <f t="shared" si="135"/>
        <v>0</v>
      </c>
      <c r="AI38" s="189"/>
      <c r="AJ38" s="190"/>
      <c r="AK38" s="155">
        <f t="shared" si="136"/>
        <v>0</v>
      </c>
      <c r="AL38" s="189"/>
      <c r="AM38" s="190"/>
      <c r="AN38" s="155">
        <f t="shared" si="137"/>
        <v>0</v>
      </c>
      <c r="AO38" s="189">
        <v>3</v>
      </c>
      <c r="AP38" s="190">
        <v>0</v>
      </c>
      <c r="AQ38" s="155" t="str">
        <f t="shared" si="138"/>
        <v>W</v>
      </c>
      <c r="AR38" s="189"/>
      <c r="AS38" s="190"/>
      <c r="AT38" s="155">
        <f t="shared" si="139"/>
        <v>0</v>
      </c>
      <c r="AU38" s="189"/>
      <c r="AV38" s="190"/>
      <c r="AW38" s="155">
        <f t="shared" si="140"/>
        <v>0</v>
      </c>
      <c r="AX38" s="189"/>
      <c r="AY38" s="190"/>
      <c r="AZ38" s="155">
        <f t="shared" si="141"/>
        <v>0</v>
      </c>
      <c r="BA38" s="188"/>
      <c r="BB38" s="187"/>
      <c r="BC38" s="155">
        <f t="shared" si="142"/>
        <v>0</v>
      </c>
      <c r="BD38" s="189"/>
      <c r="BE38" s="190"/>
      <c r="BF38" s="155">
        <f t="shared" si="143"/>
        <v>0</v>
      </c>
      <c r="BG38" s="189"/>
      <c r="BH38" s="190"/>
      <c r="BI38" s="155">
        <f t="shared" si="144"/>
        <v>0</v>
      </c>
      <c r="BJ38" s="192"/>
      <c r="BK38" s="193"/>
      <c r="BL38" s="194"/>
      <c r="BM38" s="155">
        <f t="shared" si="145"/>
        <v>0</v>
      </c>
      <c r="BN38" s="193"/>
      <c r="BO38" s="194"/>
      <c r="BP38" s="155">
        <f t="shared" si="146"/>
        <v>0</v>
      </c>
      <c r="BQ38" s="193"/>
      <c r="BR38" s="194"/>
      <c r="BS38" s="155">
        <f t="shared" si="147"/>
        <v>0</v>
      </c>
      <c r="BT38" s="142">
        <f t="shared" si="148"/>
        <v>1</v>
      </c>
      <c r="BU38" s="142">
        <f t="shared" si="149"/>
        <v>0</v>
      </c>
      <c r="BV38" s="142">
        <f t="shared" si="153"/>
        <v>3</v>
      </c>
      <c r="BW38" s="142">
        <f t="shared" si="153"/>
        <v>0</v>
      </c>
      <c r="BX38" s="214">
        <f t="shared" si="151"/>
        <v>1</v>
      </c>
      <c r="BY38" s="215">
        <f t="shared" si="152"/>
        <v>1</v>
      </c>
    </row>
    <row r="39" spans="1:77" s="147" customFormat="1" ht="16.5">
      <c r="A39" s="184">
        <v>4</v>
      </c>
      <c r="B39" s="245" t="s">
        <v>111</v>
      </c>
      <c r="C39" s="251">
        <v>21</v>
      </c>
      <c r="D39" s="330">
        <v>20</v>
      </c>
      <c r="E39" s="240"/>
      <c r="F39" s="209"/>
      <c r="G39" s="227"/>
      <c r="H39" s="186"/>
      <c r="I39" s="187"/>
      <c r="J39" s="155">
        <f t="shared" si="127"/>
        <v>0</v>
      </c>
      <c r="K39" s="188">
        <v>2</v>
      </c>
      <c r="L39" s="187">
        <v>3</v>
      </c>
      <c r="M39" s="155" t="str">
        <f t="shared" si="128"/>
        <v>L</v>
      </c>
      <c r="N39" s="188">
        <v>3</v>
      </c>
      <c r="O39" s="187">
        <v>0</v>
      </c>
      <c r="P39" s="155" t="str">
        <f t="shared" si="129"/>
        <v>W</v>
      </c>
      <c r="Q39" s="188"/>
      <c r="R39" s="187"/>
      <c r="S39" s="155">
        <f t="shared" si="130"/>
        <v>0</v>
      </c>
      <c r="T39" s="188">
        <v>3</v>
      </c>
      <c r="U39" s="187">
        <v>0</v>
      </c>
      <c r="V39" s="155" t="str">
        <f t="shared" si="131"/>
        <v>W</v>
      </c>
      <c r="W39" s="188"/>
      <c r="X39" s="187"/>
      <c r="Y39" s="155">
        <f t="shared" si="132"/>
        <v>0</v>
      </c>
      <c r="Z39" s="189"/>
      <c r="AA39" s="190"/>
      <c r="AB39" s="155">
        <f t="shared" si="133"/>
        <v>0</v>
      </c>
      <c r="AC39" s="191">
        <v>3</v>
      </c>
      <c r="AD39" s="190">
        <v>0</v>
      </c>
      <c r="AE39" s="155" t="str">
        <f t="shared" si="134"/>
        <v>W</v>
      </c>
      <c r="AF39" s="189">
        <v>0</v>
      </c>
      <c r="AG39" s="190">
        <v>3</v>
      </c>
      <c r="AH39" s="155" t="str">
        <f t="shared" si="135"/>
        <v>L</v>
      </c>
      <c r="AI39" s="189">
        <v>3</v>
      </c>
      <c r="AJ39" s="190">
        <v>1</v>
      </c>
      <c r="AK39" s="155" t="str">
        <f t="shared" si="136"/>
        <v>W</v>
      </c>
      <c r="AL39" s="189">
        <v>2</v>
      </c>
      <c r="AM39" s="190">
        <v>3</v>
      </c>
      <c r="AN39" s="155" t="str">
        <f t="shared" si="137"/>
        <v>L</v>
      </c>
      <c r="AO39" s="189">
        <v>0</v>
      </c>
      <c r="AP39" s="190">
        <v>3</v>
      </c>
      <c r="AQ39" s="155" t="str">
        <f t="shared" si="138"/>
        <v>L</v>
      </c>
      <c r="AR39" s="189">
        <v>3</v>
      </c>
      <c r="AS39" s="190">
        <v>1</v>
      </c>
      <c r="AT39" s="155" t="str">
        <f t="shared" si="139"/>
        <v>W</v>
      </c>
      <c r="AU39" s="189"/>
      <c r="AV39" s="190"/>
      <c r="AW39" s="155">
        <f t="shared" si="140"/>
        <v>0</v>
      </c>
      <c r="AX39" s="189">
        <v>3</v>
      </c>
      <c r="AY39" s="190">
        <v>1</v>
      </c>
      <c r="AZ39" s="155" t="str">
        <f t="shared" si="141"/>
        <v>W</v>
      </c>
      <c r="BA39" s="188">
        <v>3</v>
      </c>
      <c r="BB39" s="187">
        <v>2</v>
      </c>
      <c r="BC39" s="155" t="str">
        <f t="shared" si="142"/>
        <v>W</v>
      </c>
      <c r="BD39" s="189">
        <v>1</v>
      </c>
      <c r="BE39" s="190">
        <v>3</v>
      </c>
      <c r="BF39" s="155" t="str">
        <f t="shared" si="143"/>
        <v>L</v>
      </c>
      <c r="BG39" s="189">
        <v>3</v>
      </c>
      <c r="BH39" s="190">
        <v>0</v>
      </c>
      <c r="BI39" s="155" t="str">
        <f t="shared" si="144"/>
        <v>W</v>
      </c>
      <c r="BJ39" s="358"/>
      <c r="BK39" s="193"/>
      <c r="BL39" s="194"/>
      <c r="BM39" s="155">
        <f t="shared" si="145"/>
        <v>0</v>
      </c>
      <c r="BN39" s="193"/>
      <c r="BO39" s="194"/>
      <c r="BP39" s="155">
        <f t="shared" si="146"/>
        <v>0</v>
      </c>
      <c r="BQ39" s="193"/>
      <c r="BR39" s="194"/>
      <c r="BS39" s="155">
        <f t="shared" si="147"/>
        <v>0</v>
      </c>
      <c r="BT39" s="142">
        <f t="shared" si="148"/>
        <v>8</v>
      </c>
      <c r="BU39" s="142">
        <f t="shared" si="149"/>
        <v>5</v>
      </c>
      <c r="BV39" s="142">
        <f t="shared" si="153"/>
        <v>29</v>
      </c>
      <c r="BW39" s="142">
        <f t="shared" si="153"/>
        <v>20</v>
      </c>
      <c r="BX39" s="214">
        <f t="shared" si="151"/>
        <v>0.59183673469387754</v>
      </c>
      <c r="BY39" s="215">
        <f t="shared" si="152"/>
        <v>0.61538461538461542</v>
      </c>
    </row>
    <row r="40" spans="1:77" s="147" customFormat="1" ht="18.75">
      <c r="A40" s="184"/>
      <c r="B40" s="299" t="s">
        <v>210</v>
      </c>
      <c r="C40" s="359">
        <v>22</v>
      </c>
      <c r="D40" s="226"/>
      <c r="E40" s="209"/>
      <c r="F40" s="226"/>
      <c r="G40" s="243"/>
      <c r="H40" s="186"/>
      <c r="I40" s="187"/>
      <c r="J40" s="155">
        <f t="shared" si="127"/>
        <v>0</v>
      </c>
      <c r="K40" s="188"/>
      <c r="L40" s="187"/>
      <c r="M40" s="155">
        <f t="shared" si="128"/>
        <v>0</v>
      </c>
      <c r="N40" s="188"/>
      <c r="O40" s="187"/>
      <c r="P40" s="155">
        <f t="shared" si="129"/>
        <v>0</v>
      </c>
      <c r="Q40" s="188"/>
      <c r="R40" s="187"/>
      <c r="S40" s="155">
        <f t="shared" si="130"/>
        <v>0</v>
      </c>
      <c r="T40" s="188"/>
      <c r="U40" s="187"/>
      <c r="V40" s="155">
        <f t="shared" si="131"/>
        <v>0</v>
      </c>
      <c r="W40" s="188"/>
      <c r="X40" s="187"/>
      <c r="Y40" s="155">
        <f t="shared" si="132"/>
        <v>0</v>
      </c>
      <c r="Z40" s="189">
        <v>1</v>
      </c>
      <c r="AA40" s="190">
        <v>3</v>
      </c>
      <c r="AB40" s="155" t="str">
        <f t="shared" si="133"/>
        <v>L</v>
      </c>
      <c r="AC40" s="191"/>
      <c r="AD40" s="190"/>
      <c r="AE40" s="155">
        <f t="shared" si="134"/>
        <v>0</v>
      </c>
      <c r="AF40" s="189"/>
      <c r="AG40" s="190"/>
      <c r="AH40" s="155">
        <f t="shared" si="135"/>
        <v>0</v>
      </c>
      <c r="AI40" s="189"/>
      <c r="AJ40" s="190"/>
      <c r="AK40" s="155">
        <f t="shared" si="136"/>
        <v>0</v>
      </c>
      <c r="AL40" s="189"/>
      <c r="AM40" s="190"/>
      <c r="AN40" s="155">
        <f t="shared" si="137"/>
        <v>0</v>
      </c>
      <c r="AO40" s="189"/>
      <c r="AP40" s="190"/>
      <c r="AQ40" s="155">
        <f t="shared" si="138"/>
        <v>0</v>
      </c>
      <c r="AR40" s="189"/>
      <c r="AS40" s="190"/>
      <c r="AT40" s="155">
        <f t="shared" si="139"/>
        <v>0</v>
      </c>
      <c r="AU40" s="189"/>
      <c r="AV40" s="190"/>
      <c r="AW40" s="155">
        <f t="shared" si="140"/>
        <v>0</v>
      </c>
      <c r="AX40" s="189"/>
      <c r="AY40" s="190"/>
      <c r="AZ40" s="155">
        <f t="shared" si="141"/>
        <v>0</v>
      </c>
      <c r="BA40" s="188"/>
      <c r="BB40" s="187"/>
      <c r="BC40" s="155">
        <f t="shared" si="142"/>
        <v>0</v>
      </c>
      <c r="BD40" s="189"/>
      <c r="BE40" s="190"/>
      <c r="BF40" s="155">
        <f t="shared" si="143"/>
        <v>0</v>
      </c>
      <c r="BG40" s="189"/>
      <c r="BH40" s="190"/>
      <c r="BI40" s="155">
        <f t="shared" si="144"/>
        <v>0</v>
      </c>
      <c r="BJ40" s="192"/>
      <c r="BK40" s="193"/>
      <c r="BL40" s="194"/>
      <c r="BM40" s="155">
        <f t="shared" si="145"/>
        <v>0</v>
      </c>
      <c r="BN40" s="193"/>
      <c r="BO40" s="194"/>
      <c r="BP40" s="155">
        <f t="shared" si="146"/>
        <v>0</v>
      </c>
      <c r="BQ40" s="193"/>
      <c r="BR40" s="194"/>
      <c r="BS40" s="155">
        <f t="shared" si="147"/>
        <v>0</v>
      </c>
      <c r="BT40" s="142">
        <f t="shared" si="148"/>
        <v>0</v>
      </c>
      <c r="BU40" s="142">
        <f t="shared" si="149"/>
        <v>1</v>
      </c>
      <c r="BV40" s="142">
        <f t="shared" si="153"/>
        <v>1</v>
      </c>
      <c r="BW40" s="142">
        <f t="shared" si="153"/>
        <v>3</v>
      </c>
      <c r="BX40" s="214">
        <f t="shared" si="151"/>
        <v>0.25</v>
      </c>
      <c r="BY40" s="215">
        <f t="shared" si="152"/>
        <v>0</v>
      </c>
    </row>
    <row r="41" spans="1:77" s="147" customFormat="1" ht="18.75" customHeight="1">
      <c r="A41" s="230">
        <v>8</v>
      </c>
      <c r="B41" s="375" t="s">
        <v>256</v>
      </c>
      <c r="C41" s="236"/>
      <c r="D41" s="142"/>
      <c r="E41" s="231"/>
      <c r="F41" s="143"/>
      <c r="G41" s="185"/>
      <c r="H41" s="186"/>
      <c r="I41" s="187"/>
      <c r="J41" s="155">
        <f t="shared" si="102"/>
        <v>0</v>
      </c>
      <c r="K41" s="188"/>
      <c r="L41" s="187"/>
      <c r="M41" s="155">
        <f t="shared" si="103"/>
        <v>0</v>
      </c>
      <c r="N41" s="188"/>
      <c r="O41" s="187"/>
      <c r="P41" s="155">
        <f t="shared" si="104"/>
        <v>0</v>
      </c>
      <c r="Q41" s="188"/>
      <c r="R41" s="187"/>
      <c r="S41" s="155">
        <f t="shared" si="105"/>
        <v>0</v>
      </c>
      <c r="T41" s="188"/>
      <c r="U41" s="187"/>
      <c r="V41" s="155">
        <f t="shared" si="106"/>
        <v>0</v>
      </c>
      <c r="W41" s="188"/>
      <c r="X41" s="187"/>
      <c r="Y41" s="155">
        <f t="shared" si="107"/>
        <v>0</v>
      </c>
      <c r="Z41" s="189"/>
      <c r="AA41" s="190"/>
      <c r="AB41" s="155">
        <f t="shared" si="108"/>
        <v>0</v>
      </c>
      <c r="AC41" s="191"/>
      <c r="AD41" s="190"/>
      <c r="AE41" s="155">
        <f t="shared" si="109"/>
        <v>0</v>
      </c>
      <c r="AF41" s="189"/>
      <c r="AG41" s="190"/>
      <c r="AH41" s="155">
        <f t="shared" si="110"/>
        <v>0</v>
      </c>
      <c r="AI41" s="189"/>
      <c r="AJ41" s="190"/>
      <c r="AK41" s="155">
        <f t="shared" si="111"/>
        <v>0</v>
      </c>
      <c r="AL41" s="189"/>
      <c r="AM41" s="190"/>
      <c r="AN41" s="155">
        <f t="shared" si="112"/>
        <v>0</v>
      </c>
      <c r="AO41" s="189"/>
      <c r="AP41" s="190"/>
      <c r="AQ41" s="155">
        <f t="shared" si="113"/>
        <v>0</v>
      </c>
      <c r="AR41" s="189"/>
      <c r="AS41" s="190"/>
      <c r="AT41" s="155">
        <f t="shared" si="114"/>
        <v>0</v>
      </c>
      <c r="AU41" s="189"/>
      <c r="AV41" s="190"/>
      <c r="AW41" s="155">
        <f t="shared" si="115"/>
        <v>0</v>
      </c>
      <c r="AX41" s="189"/>
      <c r="AY41" s="190"/>
      <c r="AZ41" s="155">
        <f t="shared" si="116"/>
        <v>0</v>
      </c>
      <c r="BA41" s="188"/>
      <c r="BB41" s="187"/>
      <c r="BC41" s="155">
        <f t="shared" si="117"/>
        <v>0</v>
      </c>
      <c r="BD41" s="189"/>
      <c r="BE41" s="190"/>
      <c r="BF41" s="155">
        <f t="shared" si="118"/>
        <v>0</v>
      </c>
      <c r="BG41" s="189"/>
      <c r="BH41" s="190"/>
      <c r="BI41" s="155">
        <f t="shared" si="119"/>
        <v>0</v>
      </c>
      <c r="BJ41" s="192"/>
      <c r="BK41" s="193">
        <v>3</v>
      </c>
      <c r="BL41" s="194">
        <v>0</v>
      </c>
      <c r="BM41" s="155" t="str">
        <f t="shared" si="120"/>
        <v>W</v>
      </c>
      <c r="BN41" s="193"/>
      <c r="BO41" s="194"/>
      <c r="BP41" s="155">
        <f t="shared" si="121"/>
        <v>0</v>
      </c>
      <c r="BQ41" s="193"/>
      <c r="BR41" s="194"/>
      <c r="BS41" s="155">
        <f t="shared" si="101"/>
        <v>0</v>
      </c>
      <c r="BT41" s="142">
        <f t="shared" si="122"/>
        <v>1</v>
      </c>
      <c r="BU41" s="142">
        <f t="shared" si="123"/>
        <v>0</v>
      </c>
      <c r="BV41" s="142">
        <f t="shared" si="124"/>
        <v>3</v>
      </c>
      <c r="BW41" s="142">
        <f t="shared" si="124"/>
        <v>0</v>
      </c>
      <c r="BX41" s="214">
        <f t="shared" si="125"/>
        <v>1</v>
      </c>
      <c r="BY41" s="215">
        <f t="shared" si="126"/>
        <v>1</v>
      </c>
    </row>
    <row r="42" spans="1:77" s="147" customFormat="1" ht="16.5">
      <c r="A42" s="153"/>
      <c r="B42" s="197"/>
      <c r="C42" s="197"/>
      <c r="D42" s="198"/>
      <c r="E42" s="197"/>
      <c r="F42" s="197"/>
      <c r="G42" s="198"/>
      <c r="H42" s="378">
        <v>2</v>
      </c>
      <c r="I42" s="379"/>
      <c r="J42" s="154" t="str">
        <f t="shared" si="102"/>
        <v>L</v>
      </c>
      <c r="K42" s="378">
        <f>+H42</f>
        <v>2</v>
      </c>
      <c r="L42" s="379"/>
      <c r="M42" s="155" t="str">
        <f t="shared" si="103"/>
        <v>L</v>
      </c>
      <c r="N42" s="378">
        <f>+K42+2</f>
        <v>4</v>
      </c>
      <c r="O42" s="379"/>
      <c r="P42" s="155" t="str">
        <f t="shared" si="104"/>
        <v>W</v>
      </c>
      <c r="Q42" s="378">
        <f>+N42</f>
        <v>4</v>
      </c>
      <c r="R42" s="379"/>
      <c r="S42" s="155" t="str">
        <f t="shared" si="105"/>
        <v>W</v>
      </c>
      <c r="T42" s="378">
        <f>+Q42+2</f>
        <v>6</v>
      </c>
      <c r="U42" s="379"/>
      <c r="V42" s="155" t="str">
        <f t="shared" si="106"/>
        <v>W</v>
      </c>
      <c r="W42" s="378">
        <f>+T42</f>
        <v>6</v>
      </c>
      <c r="X42" s="379"/>
      <c r="Y42" s="155" t="str">
        <f t="shared" si="107"/>
        <v>W</v>
      </c>
      <c r="Z42" s="378">
        <f>+W42</f>
        <v>6</v>
      </c>
      <c r="AA42" s="379"/>
      <c r="AB42" s="155" t="str">
        <f t="shared" si="108"/>
        <v>W</v>
      </c>
      <c r="AC42" s="378">
        <f>+Z42+2</f>
        <v>8</v>
      </c>
      <c r="AD42" s="379"/>
      <c r="AE42" s="155" t="str">
        <f t="shared" si="109"/>
        <v>W</v>
      </c>
      <c r="AF42" s="378">
        <f>+AC42</f>
        <v>8</v>
      </c>
      <c r="AG42" s="379"/>
      <c r="AH42" s="155" t="str">
        <f t="shared" si="110"/>
        <v>W</v>
      </c>
      <c r="AI42" s="378">
        <f>+AF42+2</f>
        <v>10</v>
      </c>
      <c r="AJ42" s="379"/>
      <c r="AK42" s="155" t="str">
        <f t="shared" si="111"/>
        <v>W</v>
      </c>
      <c r="AL42" s="378">
        <f>+AI42+2</f>
        <v>12</v>
      </c>
      <c r="AM42" s="379"/>
      <c r="AN42" s="155" t="str">
        <f t="shared" si="112"/>
        <v>W</v>
      </c>
      <c r="AO42" s="378">
        <f>+AL42</f>
        <v>12</v>
      </c>
      <c r="AP42" s="379"/>
      <c r="AQ42" s="155" t="str">
        <f t="shared" si="113"/>
        <v>W</v>
      </c>
      <c r="AR42" s="378">
        <f>+AO42</f>
        <v>12</v>
      </c>
      <c r="AS42" s="379"/>
      <c r="AT42" s="154" t="str">
        <f t="shared" si="114"/>
        <v>W</v>
      </c>
      <c r="AU42" s="378">
        <f>+AR42+2</f>
        <v>14</v>
      </c>
      <c r="AV42" s="379"/>
      <c r="AW42" s="155" t="str">
        <f t="shared" si="115"/>
        <v>W</v>
      </c>
      <c r="AX42" s="378">
        <f>+AU42+2</f>
        <v>16</v>
      </c>
      <c r="AY42" s="379"/>
      <c r="AZ42" s="154" t="str">
        <f t="shared" si="116"/>
        <v>W</v>
      </c>
      <c r="BA42" s="376">
        <f>+AX42+2</f>
        <v>18</v>
      </c>
      <c r="BB42" s="377"/>
      <c r="BC42" s="154" t="str">
        <f t="shared" si="117"/>
        <v>W</v>
      </c>
      <c r="BD42" s="376">
        <f>+BA42</f>
        <v>18</v>
      </c>
      <c r="BE42" s="377"/>
      <c r="BF42" s="154" t="str">
        <f t="shared" si="118"/>
        <v>W</v>
      </c>
      <c r="BG42" s="376">
        <f>+BD42</f>
        <v>18</v>
      </c>
      <c r="BH42" s="377"/>
      <c r="BI42" s="155" t="str">
        <f t="shared" si="119"/>
        <v>W</v>
      </c>
      <c r="BJ42" s="153"/>
      <c r="BK42" s="144"/>
      <c r="BL42" s="144"/>
      <c r="BM42" s="154"/>
      <c r="BN42" s="144"/>
      <c r="BO42" s="144"/>
      <c r="BP42" s="154"/>
      <c r="BQ42" s="144"/>
      <c r="BR42" s="144"/>
      <c r="BS42" s="154"/>
      <c r="BT42" s="153"/>
      <c r="BU42" s="153"/>
      <c r="BV42" s="153">
        <f>SUM(BV34:BV41)</f>
        <v>131</v>
      </c>
      <c r="BW42" s="153">
        <f>SUM(BW34:BW41)</f>
        <v>107</v>
      </c>
      <c r="BX42" s="199">
        <f>IF(BV42+BW42&lt;=0,0.5,BV42/(BV42+BW42))</f>
        <v>0.55042016806722693</v>
      </c>
      <c r="BY42" s="200"/>
    </row>
    <row r="43" spans="1:77" ht="16.5" customHeight="1" thickBot="1">
      <c r="A43" s="7"/>
      <c r="B43" s="49"/>
      <c r="C43" s="49"/>
      <c r="D43" s="85"/>
      <c r="E43" s="49"/>
      <c r="F43" s="49"/>
      <c r="G43" s="49"/>
      <c r="J43" s="155"/>
      <c r="M43" s="155"/>
      <c r="P43" s="155"/>
      <c r="S43" s="155"/>
      <c r="V43" s="155"/>
      <c r="Y43" s="155"/>
      <c r="AB43" s="74"/>
      <c r="AC43" s="97"/>
      <c r="AD43" s="98"/>
      <c r="AE43" s="8"/>
      <c r="AF43" s="10"/>
      <c r="AG43" s="96"/>
      <c r="AH43" s="8"/>
      <c r="AI43" s="10"/>
      <c r="AJ43" s="96"/>
      <c r="AK43" s="8"/>
      <c r="AL43" s="10"/>
      <c r="AM43" s="96"/>
      <c r="AN43" s="8"/>
      <c r="AO43" s="10"/>
      <c r="AP43" s="96"/>
      <c r="AQ43" s="8"/>
      <c r="AR43" s="10"/>
      <c r="AS43" s="96"/>
      <c r="AT43" s="8"/>
      <c r="AU43" s="10"/>
      <c r="AV43" s="96"/>
      <c r="AW43" s="8"/>
      <c r="AX43" s="10"/>
      <c r="AY43" s="96"/>
      <c r="AZ43" s="8"/>
      <c r="BA43" s="10"/>
      <c r="BB43" s="96"/>
      <c r="BC43" s="8"/>
      <c r="BD43" s="10"/>
      <c r="BE43" s="96"/>
      <c r="BF43" s="8"/>
      <c r="BG43" s="10"/>
      <c r="BH43" s="96"/>
      <c r="BI43" s="74"/>
      <c r="BJ43" s="50"/>
      <c r="BK43" s="51"/>
      <c r="BL43" s="51"/>
      <c r="BM43" s="8"/>
      <c r="BN43" s="51"/>
      <c r="BO43" s="51"/>
      <c r="BP43" s="8"/>
      <c r="BQ43" s="51"/>
      <c r="BR43" s="51"/>
      <c r="BS43" s="8"/>
      <c r="BT43" s="7"/>
      <c r="BU43" s="7"/>
      <c r="BV43" s="7"/>
      <c r="BW43" s="7"/>
      <c r="BX43" s="140"/>
      <c r="BY43" s="141"/>
    </row>
    <row r="44" spans="1:77" s="147" customFormat="1" ht="30" customHeight="1">
      <c r="A44" s="150" t="s">
        <v>149</v>
      </c>
      <c r="B44" s="151"/>
      <c r="C44" s="151"/>
      <c r="D44" s="152"/>
      <c r="E44" s="151"/>
      <c r="F44" s="151"/>
      <c r="G44" s="205"/>
      <c r="H44" s="382" t="s">
        <v>0</v>
      </c>
      <c r="I44" s="382"/>
      <c r="J44" s="216"/>
      <c r="K44" s="382" t="s">
        <v>1</v>
      </c>
      <c r="L44" s="382"/>
      <c r="M44" s="216"/>
      <c r="N44" s="382" t="s">
        <v>2</v>
      </c>
      <c r="O44" s="382"/>
      <c r="P44" s="216"/>
      <c r="Q44" s="382" t="s">
        <v>3</v>
      </c>
      <c r="R44" s="382"/>
      <c r="S44" s="216"/>
      <c r="T44" s="382" t="s">
        <v>4</v>
      </c>
      <c r="U44" s="382"/>
      <c r="V44" s="217"/>
      <c r="W44" s="383" t="s">
        <v>5</v>
      </c>
      <c r="X44" s="383"/>
      <c r="Y44" s="218"/>
      <c r="Z44" s="383" t="s">
        <v>6</v>
      </c>
      <c r="AA44" s="383"/>
      <c r="AB44" s="219"/>
      <c r="AC44" s="390" t="s">
        <v>7</v>
      </c>
      <c r="AD44" s="391"/>
      <c r="AE44" s="218"/>
      <c r="AF44" s="390" t="s">
        <v>8</v>
      </c>
      <c r="AG44" s="391"/>
      <c r="AH44" s="218"/>
      <c r="AI44" s="390" t="s">
        <v>9</v>
      </c>
      <c r="AJ44" s="391"/>
      <c r="AK44" s="218"/>
      <c r="AL44" s="390" t="s">
        <v>10</v>
      </c>
      <c r="AM44" s="391"/>
      <c r="AN44" s="218"/>
      <c r="AO44" s="390" t="s">
        <v>11</v>
      </c>
      <c r="AP44" s="391"/>
      <c r="AQ44" s="216"/>
      <c r="AR44" s="386" t="s">
        <v>12</v>
      </c>
      <c r="AS44" s="387"/>
      <c r="AT44" s="216"/>
      <c r="AU44" s="388" t="s">
        <v>13</v>
      </c>
      <c r="AV44" s="389"/>
      <c r="AW44" s="220" t="str">
        <f>IF(AU44&gt;=3,"W",IF(ISBLANK(AU44),0,"L"))</f>
        <v>W</v>
      </c>
      <c r="AX44" s="386" t="s">
        <v>14</v>
      </c>
      <c r="AY44" s="387"/>
      <c r="AZ44" s="216"/>
      <c r="BA44" s="386" t="s">
        <v>15</v>
      </c>
      <c r="BB44" s="387"/>
      <c r="BC44" s="216"/>
      <c r="BD44" s="386" t="s">
        <v>16</v>
      </c>
      <c r="BE44" s="387"/>
      <c r="BF44" s="216"/>
      <c r="BG44" s="386" t="s">
        <v>17</v>
      </c>
      <c r="BH44" s="387"/>
      <c r="BI44" s="157"/>
      <c r="BJ44" s="157"/>
      <c r="BK44" s="384" t="s">
        <v>23</v>
      </c>
      <c r="BL44" s="385"/>
      <c r="BM44" s="158"/>
      <c r="BN44" s="384" t="s">
        <v>24</v>
      </c>
      <c r="BO44" s="385"/>
      <c r="BP44" s="158"/>
      <c r="BQ44" s="384" t="s">
        <v>25</v>
      </c>
      <c r="BR44" s="385"/>
      <c r="BS44" s="142"/>
      <c r="BT44" s="142" t="s">
        <v>18</v>
      </c>
      <c r="BU44" s="142" t="s">
        <v>19</v>
      </c>
      <c r="BV44" s="142" t="s">
        <v>20</v>
      </c>
      <c r="BW44" s="142" t="s">
        <v>21</v>
      </c>
      <c r="BX44" s="142" t="s">
        <v>22</v>
      </c>
      <c r="BY44" s="159" t="s">
        <v>26</v>
      </c>
    </row>
    <row r="45" spans="1:77" s="147" customFormat="1" ht="17.25" thickBot="1">
      <c r="A45" s="160"/>
      <c r="B45" s="161"/>
      <c r="C45" s="161"/>
      <c r="D45" s="162"/>
      <c r="E45" s="161"/>
      <c r="F45" s="161"/>
      <c r="G45" s="206"/>
      <c r="H45" s="163" t="s">
        <v>27</v>
      </c>
      <c r="I45" s="143" t="s">
        <v>28</v>
      </c>
      <c r="J45" s="164"/>
      <c r="K45" s="165" t="s">
        <v>27</v>
      </c>
      <c r="L45" s="143" t="s">
        <v>28</v>
      </c>
      <c r="M45" s="164"/>
      <c r="N45" s="165" t="s">
        <v>27</v>
      </c>
      <c r="O45" s="143" t="s">
        <v>28</v>
      </c>
      <c r="P45" s="164"/>
      <c r="Q45" s="165" t="s">
        <v>27</v>
      </c>
      <c r="R45" s="143" t="s">
        <v>28</v>
      </c>
      <c r="S45" s="164"/>
      <c r="T45" s="165" t="s">
        <v>27</v>
      </c>
      <c r="U45" s="143" t="s">
        <v>28</v>
      </c>
      <c r="V45" s="144"/>
      <c r="W45" s="165" t="s">
        <v>27</v>
      </c>
      <c r="X45" s="143" t="s">
        <v>28</v>
      </c>
      <c r="Y45" s="164"/>
      <c r="Z45" s="166" t="s">
        <v>27</v>
      </c>
      <c r="AA45" s="128" t="s">
        <v>28</v>
      </c>
      <c r="AB45" s="156"/>
      <c r="AC45" s="167" t="s">
        <v>27</v>
      </c>
      <c r="AD45" s="128" t="s">
        <v>28</v>
      </c>
      <c r="AE45" s="168"/>
      <c r="AF45" s="166" t="s">
        <v>27</v>
      </c>
      <c r="AG45" s="128" t="s">
        <v>28</v>
      </c>
      <c r="AH45" s="168"/>
      <c r="AI45" s="166" t="s">
        <v>27</v>
      </c>
      <c r="AJ45" s="128" t="s">
        <v>28</v>
      </c>
      <c r="AK45" s="168"/>
      <c r="AL45" s="166" t="s">
        <v>27</v>
      </c>
      <c r="AM45" s="128" t="s">
        <v>28</v>
      </c>
      <c r="AN45" s="168"/>
      <c r="AO45" s="166" t="s">
        <v>27</v>
      </c>
      <c r="AP45" s="128" t="s">
        <v>28</v>
      </c>
      <c r="AQ45" s="156"/>
      <c r="AR45" s="169" t="s">
        <v>27</v>
      </c>
      <c r="AS45" s="170" t="s">
        <v>28</v>
      </c>
      <c r="AT45" s="164"/>
      <c r="AU45" s="166" t="s">
        <v>27</v>
      </c>
      <c r="AV45" s="128" t="s">
        <v>28</v>
      </c>
      <c r="AW45" s="168"/>
      <c r="AX45" s="166" t="s">
        <v>27</v>
      </c>
      <c r="AY45" s="128" t="s">
        <v>28</v>
      </c>
      <c r="BA45" s="165" t="s">
        <v>27</v>
      </c>
      <c r="BB45" s="143" t="s">
        <v>28</v>
      </c>
      <c r="BC45" s="164"/>
      <c r="BD45" s="166" t="s">
        <v>27</v>
      </c>
      <c r="BE45" s="128" t="s">
        <v>28</v>
      </c>
      <c r="BF45" s="168"/>
      <c r="BG45" s="166" t="s">
        <v>27</v>
      </c>
      <c r="BH45" s="128" t="s">
        <v>28</v>
      </c>
      <c r="BI45" s="157"/>
      <c r="BJ45" s="157"/>
      <c r="BK45" s="171" t="s">
        <v>27</v>
      </c>
      <c r="BL45" s="172" t="s">
        <v>28</v>
      </c>
      <c r="BM45" s="173"/>
      <c r="BN45" s="171" t="s">
        <v>27</v>
      </c>
      <c r="BO45" s="172" t="s">
        <v>28</v>
      </c>
      <c r="BP45" s="173"/>
      <c r="BQ45" s="171" t="s">
        <v>27</v>
      </c>
      <c r="BR45" s="172" t="s">
        <v>28</v>
      </c>
      <c r="BS45" s="144"/>
      <c r="BT45" s="153"/>
      <c r="BU45" s="153"/>
      <c r="BV45" s="153"/>
      <c r="BW45" s="153"/>
    </row>
    <row r="46" spans="1:77" s="147" customFormat="1" ht="33.75" customHeight="1" thickBot="1">
      <c r="A46" s="174" t="s">
        <v>29</v>
      </c>
      <c r="B46" s="175" t="s">
        <v>30</v>
      </c>
      <c r="C46" s="176" t="s">
        <v>31</v>
      </c>
      <c r="D46" s="177" t="s">
        <v>34</v>
      </c>
      <c r="E46" s="238" t="s">
        <v>35</v>
      </c>
      <c r="F46" s="222" t="s">
        <v>36</v>
      </c>
      <c r="G46" s="178" t="s">
        <v>33</v>
      </c>
      <c r="H46" s="376"/>
      <c r="I46" s="377"/>
      <c r="J46" s="164"/>
      <c r="K46" s="376" t="s">
        <v>173</v>
      </c>
      <c r="L46" s="377"/>
      <c r="M46" s="164"/>
      <c r="N46" s="376" t="s">
        <v>179</v>
      </c>
      <c r="O46" s="377"/>
      <c r="P46" s="164"/>
      <c r="Q46" s="376" t="s">
        <v>193</v>
      </c>
      <c r="R46" s="377"/>
      <c r="S46" s="164"/>
      <c r="T46" s="378" t="s">
        <v>197</v>
      </c>
      <c r="U46" s="379"/>
      <c r="V46" s="155"/>
      <c r="W46" s="376" t="s">
        <v>194</v>
      </c>
      <c r="X46" s="377"/>
      <c r="Y46" s="155"/>
      <c r="Z46" s="378" t="s">
        <v>195</v>
      </c>
      <c r="AA46" s="379"/>
      <c r="AB46" s="155"/>
      <c r="AC46" s="378" t="s">
        <v>198</v>
      </c>
      <c r="AD46" s="379"/>
      <c r="AE46" s="155"/>
      <c r="AF46" s="378" t="s">
        <v>193</v>
      </c>
      <c r="AG46" s="379"/>
      <c r="AH46" s="155"/>
      <c r="AI46" s="378" t="s">
        <v>197</v>
      </c>
      <c r="AJ46" s="379"/>
      <c r="AK46" s="155"/>
      <c r="AL46" s="378" t="s">
        <v>194</v>
      </c>
      <c r="AM46" s="379"/>
      <c r="AN46" s="155"/>
      <c r="AO46" s="378" t="s">
        <v>195</v>
      </c>
      <c r="AP46" s="379"/>
      <c r="AQ46" s="156"/>
      <c r="AR46" s="378" t="s">
        <v>198</v>
      </c>
      <c r="AS46" s="379"/>
      <c r="AT46" s="164"/>
      <c r="AU46" s="378" t="s">
        <v>193</v>
      </c>
      <c r="AV46" s="379"/>
      <c r="AW46" s="168"/>
      <c r="AX46" s="378" t="s">
        <v>197</v>
      </c>
      <c r="AY46" s="379"/>
      <c r="BA46" s="376" t="s">
        <v>195</v>
      </c>
      <c r="BB46" s="377"/>
      <c r="BC46" s="164"/>
      <c r="BD46" s="378" t="s">
        <v>194</v>
      </c>
      <c r="BE46" s="379"/>
      <c r="BF46" s="168"/>
      <c r="BG46" s="378" t="s">
        <v>197</v>
      </c>
      <c r="BH46" s="379"/>
      <c r="BI46" s="157"/>
      <c r="BJ46" s="182"/>
      <c r="BK46" s="380"/>
      <c r="BL46" s="381"/>
      <c r="BM46" s="183"/>
      <c r="BN46" s="380"/>
      <c r="BO46" s="381"/>
      <c r="BP46" s="183"/>
      <c r="BQ46" s="380"/>
      <c r="BR46" s="381"/>
      <c r="BS46" s="154">
        <f t="shared" ref="BS46:BS54" si="154">IF(BQ46&gt;=3,"W",IF(ISBLANK(BQ46),0,"L"))</f>
        <v>0</v>
      </c>
      <c r="BT46" s="142"/>
      <c r="BU46" s="142"/>
      <c r="BV46" s="142"/>
      <c r="BW46" s="142"/>
    </row>
    <row r="47" spans="1:77" s="147" customFormat="1" ht="16.5">
      <c r="A47" s="184">
        <v>1</v>
      </c>
      <c r="B47" s="253" t="s">
        <v>242</v>
      </c>
      <c r="C47" s="246">
        <v>-1</v>
      </c>
      <c r="D47" s="209"/>
      <c r="E47" s="353">
        <v>0</v>
      </c>
      <c r="F47" s="209"/>
      <c r="G47" s="241"/>
      <c r="H47" s="186">
        <v>3</v>
      </c>
      <c r="I47" s="187">
        <v>1</v>
      </c>
      <c r="J47" s="155" t="str">
        <f t="shared" ref="J47:J55" si="155">IF(H47&gt;=3,"W",IF(ISBLANK(H47),0,"L"))</f>
        <v>W</v>
      </c>
      <c r="K47" s="188">
        <v>2</v>
      </c>
      <c r="L47" s="187">
        <v>3</v>
      </c>
      <c r="M47" s="155" t="str">
        <f t="shared" ref="M47:M55" si="156">IF(K47&gt;=3,"W",IF(ISBLANK(K47),0,"L"))</f>
        <v>L</v>
      </c>
      <c r="N47" s="188">
        <v>0</v>
      </c>
      <c r="O47" s="187">
        <v>3</v>
      </c>
      <c r="P47" s="155" t="str">
        <f t="shared" ref="P47:P55" si="157">IF(N47&gt;=3,"W",IF(ISBLANK(N47),0,"L"))</f>
        <v>L</v>
      </c>
      <c r="Q47" s="188">
        <v>2</v>
      </c>
      <c r="R47" s="187">
        <v>3</v>
      </c>
      <c r="S47" s="155" t="str">
        <f t="shared" ref="S47:S55" si="158">IF(Q47&gt;=3,"W",IF(ISBLANK(Q47),0,"L"))</f>
        <v>L</v>
      </c>
      <c r="T47" s="188">
        <v>3</v>
      </c>
      <c r="U47" s="187">
        <v>1</v>
      </c>
      <c r="V47" s="155" t="str">
        <f t="shared" ref="V47:V55" si="159">IF(T47&gt;=3,"W",IF(ISBLANK(T47),0,"L"))</f>
        <v>W</v>
      </c>
      <c r="W47" s="188">
        <v>1</v>
      </c>
      <c r="X47" s="187">
        <v>3</v>
      </c>
      <c r="Y47" s="155" t="str">
        <f t="shared" ref="Y47:Y55" si="160">IF(W47&gt;=3,"W",IF(ISBLANK(W47),0,"L"))</f>
        <v>L</v>
      </c>
      <c r="Z47" s="189">
        <v>1</v>
      </c>
      <c r="AA47" s="190">
        <v>3</v>
      </c>
      <c r="AB47" s="155" t="str">
        <f t="shared" ref="AB47:AB55" si="161">IF(Z47&gt;=3,"W",IF(ISBLANK(Z47),0,"L"))</f>
        <v>L</v>
      </c>
      <c r="AC47" s="191">
        <v>1</v>
      </c>
      <c r="AD47" s="190">
        <v>3</v>
      </c>
      <c r="AE47" s="155" t="str">
        <f t="shared" ref="AE47:AE55" si="162">IF(AC47&gt;=3,"W",IF(ISBLANK(AC47),0,"L"))</f>
        <v>L</v>
      </c>
      <c r="AF47" s="189">
        <v>0</v>
      </c>
      <c r="AG47" s="190">
        <v>3</v>
      </c>
      <c r="AH47" s="155" t="str">
        <f t="shared" ref="AH47:AH55" si="163">IF(AF47&gt;=3,"W",IF(ISBLANK(AF47),0,"L"))</f>
        <v>L</v>
      </c>
      <c r="AI47" s="189">
        <v>3</v>
      </c>
      <c r="AJ47" s="190">
        <v>1</v>
      </c>
      <c r="AK47" s="155" t="str">
        <f t="shared" ref="AK47:AK55" si="164">IF(AI47&gt;=3,"W",IF(ISBLANK(AI47),0,"L"))</f>
        <v>W</v>
      </c>
      <c r="AL47" s="189"/>
      <c r="AM47" s="190"/>
      <c r="AN47" s="155">
        <f t="shared" ref="AN47:AN55" si="165">IF(AL47&gt;=3,"W",IF(ISBLANK(AL47),0,"L"))</f>
        <v>0</v>
      </c>
      <c r="AO47" s="189">
        <v>2</v>
      </c>
      <c r="AP47" s="190">
        <v>3</v>
      </c>
      <c r="AQ47" s="155" t="str">
        <f t="shared" ref="AQ47:AQ55" si="166">IF(AO47&gt;=3,"W",IF(ISBLANK(AO47),0,"L"))</f>
        <v>L</v>
      </c>
      <c r="AR47" s="189">
        <v>3</v>
      </c>
      <c r="AS47" s="190">
        <v>0</v>
      </c>
      <c r="AT47" s="155" t="str">
        <f t="shared" ref="AT47:AT55" si="167">IF(AR47&gt;=3,"W",IF(ISBLANK(AR47),0,"L"))</f>
        <v>W</v>
      </c>
      <c r="AU47" s="189">
        <v>2</v>
      </c>
      <c r="AV47" s="190">
        <v>3</v>
      </c>
      <c r="AW47" s="155" t="str">
        <f t="shared" ref="AW47:AW55" si="168">IF(AU47&gt;=3,"W",IF(ISBLANK(AU47),0,"L"))</f>
        <v>L</v>
      </c>
      <c r="AX47" s="189"/>
      <c r="AY47" s="190"/>
      <c r="AZ47" s="155">
        <f t="shared" ref="AZ47:AZ55" si="169">IF(AX47&gt;=3,"W",IF(ISBLANK(AX47),0,"L"))</f>
        <v>0</v>
      </c>
      <c r="BA47" s="188">
        <v>3</v>
      </c>
      <c r="BB47" s="187">
        <v>2</v>
      </c>
      <c r="BC47" s="155" t="str">
        <f t="shared" ref="BC47:BC55" si="170">IF(BA47&gt;=3,"W",IF(ISBLANK(BA47),0,"L"))</f>
        <v>W</v>
      </c>
      <c r="BD47" s="189"/>
      <c r="BE47" s="190"/>
      <c r="BF47" s="155">
        <f t="shared" ref="BF47:BF55" si="171">IF(BD47&gt;=3,"W",IF(ISBLANK(BD47),0,"L"))</f>
        <v>0</v>
      </c>
      <c r="BG47" s="189">
        <v>3</v>
      </c>
      <c r="BH47" s="190">
        <v>2</v>
      </c>
      <c r="BI47" s="155" t="str">
        <f t="shared" ref="BI47:BI55" si="172">IF(BG47&gt;=3,"W",IF(ISBLANK(BG47),0,"L"))</f>
        <v>W</v>
      </c>
      <c r="BJ47" s="239"/>
      <c r="BK47" s="193"/>
      <c r="BL47" s="194"/>
      <c r="BM47" s="155">
        <f t="shared" ref="BM47:BM54" si="173">IF(BK47&gt;=3,"W",IF(ISBLANK(BK47),0,"L"))</f>
        <v>0</v>
      </c>
      <c r="BN47" s="193"/>
      <c r="BO47" s="194"/>
      <c r="BP47" s="155">
        <f t="shared" ref="BP47:BP54" si="174">IF(BN47&gt;=3,"W",IF(ISBLANK(BN47),0,"L"))</f>
        <v>0</v>
      </c>
      <c r="BQ47" s="193"/>
      <c r="BR47" s="194"/>
      <c r="BS47" s="155">
        <f t="shared" si="154"/>
        <v>0</v>
      </c>
      <c r="BT47" s="142">
        <f t="shared" ref="BT47:BT54" si="175">COUNTIF(J47:BS47,"w")</f>
        <v>6</v>
      </c>
      <c r="BU47" s="142">
        <f t="shared" ref="BU47:BU54" si="176">COUNTIF(J47:BS47,"l")</f>
        <v>9</v>
      </c>
      <c r="BV47" s="142">
        <f t="shared" ref="BV47:BW54" si="177">H47+K47+N47+Q47+T47+W47+Z47+AC47+AF47+AI47+AL47+AO47+AR47+AU47+AX47+BA47+BD47+BG47+BK47+BN47+BQ47</f>
        <v>29</v>
      </c>
      <c r="BW47" s="142">
        <f t="shared" si="177"/>
        <v>34</v>
      </c>
      <c r="BX47" s="214">
        <f t="shared" ref="BX47:BX54" si="178">IF(BV47+BW47&gt;0,BV47/(BV47+BW47),IF(BV47+BW47=0,"0",0.5))</f>
        <v>0.46031746031746029</v>
      </c>
      <c r="BY47" s="215">
        <f t="shared" ref="BY47:BY54" si="179">IF(BT47+BU47&gt;0,BT47/(BT47+BU47),IF(BT47+BU47=0,"0",0.5))</f>
        <v>0.4</v>
      </c>
    </row>
    <row r="48" spans="1:77" s="147" customFormat="1" ht="18" customHeight="1">
      <c r="A48" s="229">
        <v>3</v>
      </c>
      <c r="B48" s="129" t="s">
        <v>109</v>
      </c>
      <c r="C48" s="126">
        <v>4</v>
      </c>
      <c r="D48" s="331">
        <v>3</v>
      </c>
      <c r="E48" s="242"/>
      <c r="F48" s="225">
        <v>2</v>
      </c>
      <c r="G48" s="244"/>
      <c r="H48" s="186"/>
      <c r="I48" s="187"/>
      <c r="J48" s="155">
        <f>IF(H48&gt;=3,"W",IF(ISBLANK(H48),0,"L"))</f>
        <v>0</v>
      </c>
      <c r="K48" s="188">
        <v>3</v>
      </c>
      <c r="L48" s="187">
        <v>1</v>
      </c>
      <c r="M48" s="155" t="str">
        <f>IF(K48&gt;=3,"W",IF(ISBLANK(K48),0,"L"))</f>
        <v>W</v>
      </c>
      <c r="N48" s="188">
        <v>3</v>
      </c>
      <c r="O48" s="187">
        <v>1</v>
      </c>
      <c r="P48" s="155" t="str">
        <f>IF(N48&gt;=3,"W",IF(ISBLANK(N48),0,"L"))</f>
        <v>W</v>
      </c>
      <c r="Q48" s="188">
        <v>0</v>
      </c>
      <c r="R48" s="187">
        <v>3</v>
      </c>
      <c r="S48" s="155" t="str">
        <f>IF(Q48&gt;=3,"W",IF(ISBLANK(Q48),0,"L"))</f>
        <v>L</v>
      </c>
      <c r="T48" s="188">
        <v>3</v>
      </c>
      <c r="U48" s="187">
        <v>0</v>
      </c>
      <c r="V48" s="155" t="str">
        <f>IF(T48&gt;=3,"W",IF(ISBLANK(T48),0,"L"))</f>
        <v>W</v>
      </c>
      <c r="W48" s="188">
        <v>0</v>
      </c>
      <c r="X48" s="187">
        <v>3</v>
      </c>
      <c r="Y48" s="155" t="str">
        <f>IF(W48&gt;=3,"W",IF(ISBLANK(W48),0,"L"))</f>
        <v>L</v>
      </c>
      <c r="Z48" s="189"/>
      <c r="AA48" s="190"/>
      <c r="AB48" s="155">
        <f>IF(Z48&gt;=3,"W",IF(ISBLANK(Z48),0,"L"))</f>
        <v>0</v>
      </c>
      <c r="AC48" s="191"/>
      <c r="AD48" s="190"/>
      <c r="AE48" s="155">
        <f>IF(AC48&gt;=3,"W",IF(ISBLANK(AC48),0,"L"))</f>
        <v>0</v>
      </c>
      <c r="AF48" s="189"/>
      <c r="AG48" s="190"/>
      <c r="AH48" s="155">
        <f>IF(AF48&gt;=3,"W",IF(ISBLANK(AF48),0,"L"))</f>
        <v>0</v>
      </c>
      <c r="AI48" s="189">
        <v>3</v>
      </c>
      <c r="AJ48" s="190">
        <v>0</v>
      </c>
      <c r="AK48" s="155" t="str">
        <f>IF(AI48&gt;=3,"W",IF(ISBLANK(AI48),0,"L"))</f>
        <v>W</v>
      </c>
      <c r="AL48" s="189">
        <v>3</v>
      </c>
      <c r="AM48" s="190">
        <v>1</v>
      </c>
      <c r="AN48" s="155" t="str">
        <f>IF(AL48&gt;=3,"W",IF(ISBLANK(AL48),0,"L"))</f>
        <v>W</v>
      </c>
      <c r="AO48" s="189"/>
      <c r="AP48" s="190"/>
      <c r="AQ48" s="155">
        <f>IF(AO48&gt;=3,"W",IF(ISBLANK(AO48),0,"L"))</f>
        <v>0</v>
      </c>
      <c r="AR48" s="189">
        <v>3</v>
      </c>
      <c r="AS48" s="190">
        <v>1</v>
      </c>
      <c r="AT48" s="155" t="str">
        <f>IF(AR48&gt;=3,"W",IF(ISBLANK(AR48),0,"L"))</f>
        <v>W</v>
      </c>
      <c r="AU48" s="189">
        <v>3</v>
      </c>
      <c r="AV48" s="190">
        <v>0</v>
      </c>
      <c r="AW48" s="155" t="str">
        <f>IF(AU48&gt;=3,"W",IF(ISBLANK(AU48),0,"L"))</f>
        <v>W</v>
      </c>
      <c r="AX48" s="189">
        <v>1</v>
      </c>
      <c r="AY48" s="190">
        <v>3</v>
      </c>
      <c r="AZ48" s="155" t="str">
        <f>IF(AX48&gt;=3,"W",IF(ISBLANK(AX48),0,"L"))</f>
        <v>L</v>
      </c>
      <c r="BA48" s="188"/>
      <c r="BB48" s="187"/>
      <c r="BC48" s="155">
        <f>IF(BA48&gt;=3,"W",IF(ISBLANK(BA48),0,"L"))</f>
        <v>0</v>
      </c>
      <c r="BD48" s="189">
        <v>3</v>
      </c>
      <c r="BE48" s="190">
        <v>1</v>
      </c>
      <c r="BF48" s="155" t="str">
        <f>IF(BD48&gt;=3,"W",IF(ISBLANK(BD48),0,"L"))</f>
        <v>W</v>
      </c>
      <c r="BG48" s="189">
        <v>3</v>
      </c>
      <c r="BH48" s="190">
        <v>2</v>
      </c>
      <c r="BI48" s="155" t="str">
        <f>IF(BG48&gt;=3,"W",IF(ISBLANK(BG48),0,"L"))</f>
        <v>W</v>
      </c>
      <c r="BJ48" s="192"/>
      <c r="BK48" s="193"/>
      <c r="BL48" s="194"/>
      <c r="BM48" s="155">
        <f>IF(BK48&gt;=3,"W",IF(ISBLANK(BK48),0,"L"))</f>
        <v>0</v>
      </c>
      <c r="BN48" s="193"/>
      <c r="BO48" s="194"/>
      <c r="BP48" s="155">
        <f>IF(BN48&gt;=3,"W",IF(ISBLANK(BN48),0,"L"))</f>
        <v>0</v>
      </c>
      <c r="BQ48" s="193"/>
      <c r="BR48" s="194"/>
      <c r="BS48" s="155">
        <f>IF(BQ48&gt;=3,"W",IF(ISBLANK(BQ48),0,"L"))</f>
        <v>0</v>
      </c>
      <c r="BT48" s="142">
        <f>COUNTIF(J48:BS48,"w")</f>
        <v>9</v>
      </c>
      <c r="BU48" s="142">
        <f>COUNTIF(J48:BS48,"l")</f>
        <v>3</v>
      </c>
      <c r="BV48" s="142">
        <f>H48+K48+N48+Q48+T48+W48+Z48+AC48+AF48+AI48+AL48+AO48+AR48+AU48+AX48+BA48+BD48+BG48+BK48+BN48+BQ48</f>
        <v>28</v>
      </c>
      <c r="BW48" s="142">
        <f>I48+L48+O48+R48+U48+X48+AA48+AD48+AG48+AJ48+AM48+AP48+AS48+AV48+AY48+BB48+BE48+BH48+BL48+BO48+BR48</f>
        <v>16</v>
      </c>
      <c r="BX48" s="214">
        <f>IF(BV48+BW48&gt;0,BV48/(BV48+BW48),IF(BV48+BW48=0,"0",0.5))</f>
        <v>0.63636363636363635</v>
      </c>
      <c r="BY48" s="215">
        <f>IF(BT48+BU48&gt;0,BT48/(BT48+BU48),IF(BT48+BU48=0,"0",0.5))</f>
        <v>0.75</v>
      </c>
    </row>
    <row r="49" spans="1:77" s="147" customFormat="1" ht="16.5" customHeight="1">
      <c r="A49" s="195">
        <v>2</v>
      </c>
      <c r="B49" s="253" t="s">
        <v>241</v>
      </c>
      <c r="C49" s="246">
        <v>1</v>
      </c>
      <c r="D49" s="351">
        <v>6</v>
      </c>
      <c r="E49" s="242"/>
      <c r="F49" s="225"/>
      <c r="G49" s="243"/>
      <c r="H49" s="186"/>
      <c r="I49" s="187"/>
      <c r="J49" s="155">
        <f>IF(H49&gt;=3,"W",IF(ISBLANK(H49),0,"L"))</f>
        <v>0</v>
      </c>
      <c r="K49" s="188"/>
      <c r="L49" s="187"/>
      <c r="M49" s="155">
        <f>IF(K49&gt;=3,"W",IF(ISBLANK(K49),0,"L"))</f>
        <v>0</v>
      </c>
      <c r="N49" s="188"/>
      <c r="O49" s="187"/>
      <c r="P49" s="155">
        <f>IF(N49&gt;=3,"W",IF(ISBLANK(N49),0,"L"))</f>
        <v>0</v>
      </c>
      <c r="Q49" s="188"/>
      <c r="R49" s="187"/>
      <c r="S49" s="155">
        <f>IF(Q49&gt;=3,"W",IF(ISBLANK(Q49),0,"L"))</f>
        <v>0</v>
      </c>
      <c r="T49" s="188"/>
      <c r="U49" s="187"/>
      <c r="V49" s="155">
        <f>IF(T49&gt;=3,"W",IF(ISBLANK(T49),0,"L"))</f>
        <v>0</v>
      </c>
      <c r="W49" s="188"/>
      <c r="X49" s="187"/>
      <c r="Y49" s="155">
        <f>IF(W49&gt;=3,"W",IF(ISBLANK(W49),0,"L"))</f>
        <v>0</v>
      </c>
      <c r="Z49" s="189">
        <v>0</v>
      </c>
      <c r="AA49" s="190">
        <v>3</v>
      </c>
      <c r="AB49" s="155" t="str">
        <f>IF(Z49&gt;=3,"W",IF(ISBLANK(Z49),0,"L"))</f>
        <v>L</v>
      </c>
      <c r="AC49" s="191">
        <v>0</v>
      </c>
      <c r="AD49" s="190">
        <v>3</v>
      </c>
      <c r="AE49" s="155" t="str">
        <f>IF(AC49&gt;=3,"W",IF(ISBLANK(AC49),0,"L"))</f>
        <v>L</v>
      </c>
      <c r="AF49" s="189">
        <v>0</v>
      </c>
      <c r="AG49" s="190">
        <v>3</v>
      </c>
      <c r="AH49" s="155" t="str">
        <f>IF(AF49&gt;=3,"W",IF(ISBLANK(AF49),0,"L"))</f>
        <v>L</v>
      </c>
      <c r="AI49" s="189"/>
      <c r="AJ49" s="190"/>
      <c r="AK49" s="155">
        <f>IF(AI49&gt;=3,"W",IF(ISBLANK(AI49),0,"L"))</f>
        <v>0</v>
      </c>
      <c r="AL49" s="189">
        <v>3</v>
      </c>
      <c r="AM49" s="190">
        <v>2</v>
      </c>
      <c r="AN49" s="155" t="str">
        <f>IF(AL49&gt;=3,"W",IF(ISBLANK(AL49),0,"L"))</f>
        <v>W</v>
      </c>
      <c r="AO49" s="189">
        <v>2</v>
      </c>
      <c r="AP49" s="190">
        <v>3</v>
      </c>
      <c r="AQ49" s="155" t="str">
        <f>IF(AO49&gt;=3,"W",IF(ISBLANK(AO49),0,"L"))</f>
        <v>L</v>
      </c>
      <c r="AR49" s="189"/>
      <c r="AS49" s="190"/>
      <c r="AT49" s="155">
        <f>IF(AR49&gt;=3,"W",IF(ISBLANK(AR49),0,"L"))</f>
        <v>0</v>
      </c>
      <c r="AU49" s="189">
        <v>2</v>
      </c>
      <c r="AV49" s="190">
        <v>3</v>
      </c>
      <c r="AW49" s="155" t="str">
        <f>IF(AU49&gt;=3,"W",IF(ISBLANK(AU49),0,"L"))</f>
        <v>L</v>
      </c>
      <c r="AX49" s="189">
        <v>3</v>
      </c>
      <c r="AY49" s="190">
        <v>2</v>
      </c>
      <c r="AZ49" s="155" t="str">
        <f>IF(AX49&gt;=3,"W",IF(ISBLANK(AX49),0,"L"))</f>
        <v>W</v>
      </c>
      <c r="BA49" s="188">
        <v>3</v>
      </c>
      <c r="BB49" s="187">
        <v>2</v>
      </c>
      <c r="BC49" s="155" t="str">
        <f>IF(BA49&gt;=3,"W",IF(ISBLANK(BA49),0,"L"))</f>
        <v>W</v>
      </c>
      <c r="BD49" s="189">
        <v>1</v>
      </c>
      <c r="BE49" s="190">
        <v>3</v>
      </c>
      <c r="BF49" s="155" t="str">
        <f>IF(BD49&gt;=3,"W",IF(ISBLANK(BD49),0,"L"))</f>
        <v>L</v>
      </c>
      <c r="BG49" s="189"/>
      <c r="BH49" s="190"/>
      <c r="BI49" s="155">
        <f>IF(BG49&gt;=3,"W",IF(ISBLANK(BG49),0,"L"))</f>
        <v>0</v>
      </c>
      <c r="BJ49" s="192"/>
      <c r="BK49" s="193"/>
      <c r="BL49" s="194"/>
      <c r="BM49" s="155">
        <f>IF(BK49&gt;=3,"W",IF(ISBLANK(BK49),0,"L"))</f>
        <v>0</v>
      </c>
      <c r="BN49" s="193"/>
      <c r="BO49" s="194"/>
      <c r="BP49" s="155">
        <f>IF(BN49&gt;=3,"W",IF(ISBLANK(BN49),0,"L"))</f>
        <v>0</v>
      </c>
      <c r="BQ49" s="193"/>
      <c r="BR49" s="194"/>
      <c r="BS49" s="155">
        <f>IF(BQ49&gt;=3,"W",IF(ISBLANK(BQ49),0,"L"))</f>
        <v>0</v>
      </c>
      <c r="BT49" s="142">
        <f>COUNTIF(J49:BS49,"w")</f>
        <v>3</v>
      </c>
      <c r="BU49" s="142">
        <f>COUNTIF(J49:BS49,"l")</f>
        <v>6</v>
      </c>
      <c r="BV49" s="142">
        <f>H49+K49+N49+Q49+T49+W49+Z49+AC49+AF49+AI49+AL49+AO49+AR49+AU49+AX49+BA49+BD49+BG49+BK49+BN49+BQ49</f>
        <v>14</v>
      </c>
      <c r="BW49" s="142">
        <f>I49+L49+O49+R49+U49+X49+AA49+AD49+AG49+AJ49+AM49+AP49+AS49+AV49+AY49+BB49+BE49+BH49+BL49+BO49+BR49</f>
        <v>24</v>
      </c>
      <c r="BX49" s="214">
        <f>IF(BV49+BW49&gt;0,BV49/(BV49+BW49),IF(BV49+BW49=0,"0",0.5))</f>
        <v>0.36842105263157893</v>
      </c>
      <c r="BY49" s="215">
        <f>IF(BT49+BU49&gt;0,BT49/(BT49+BU49),IF(BT49+BU49=0,"0",0.5))</f>
        <v>0.33333333333333331</v>
      </c>
    </row>
    <row r="50" spans="1:77" s="147" customFormat="1" ht="16.5" customHeight="1">
      <c r="A50" s="184">
        <v>4</v>
      </c>
      <c r="B50" s="245" t="s">
        <v>112</v>
      </c>
      <c r="C50" s="251">
        <v>13</v>
      </c>
      <c r="D50" s="330">
        <v>16</v>
      </c>
      <c r="E50" s="240"/>
      <c r="F50" s="209">
        <v>17</v>
      </c>
      <c r="G50" s="227"/>
      <c r="H50" s="186">
        <v>0</v>
      </c>
      <c r="I50" s="187">
        <v>3</v>
      </c>
      <c r="J50" s="155" t="str">
        <f t="shared" si="155"/>
        <v>L</v>
      </c>
      <c r="K50" s="188">
        <v>0</v>
      </c>
      <c r="L50" s="187">
        <v>3</v>
      </c>
      <c r="M50" s="155" t="str">
        <f t="shared" si="156"/>
        <v>L</v>
      </c>
      <c r="N50" s="188">
        <v>0</v>
      </c>
      <c r="O50" s="187">
        <v>3</v>
      </c>
      <c r="P50" s="155" t="str">
        <f t="shared" si="157"/>
        <v>L</v>
      </c>
      <c r="Q50" s="188"/>
      <c r="R50" s="187"/>
      <c r="S50" s="155">
        <f t="shared" si="158"/>
        <v>0</v>
      </c>
      <c r="T50" s="188">
        <v>0</v>
      </c>
      <c r="U50" s="187">
        <v>3</v>
      </c>
      <c r="V50" s="155" t="str">
        <f t="shared" si="159"/>
        <v>L</v>
      </c>
      <c r="W50" s="188"/>
      <c r="X50" s="187"/>
      <c r="Y50" s="155">
        <f t="shared" si="160"/>
        <v>0</v>
      </c>
      <c r="Z50" s="189"/>
      <c r="AA50" s="190"/>
      <c r="AB50" s="155">
        <f t="shared" si="161"/>
        <v>0</v>
      </c>
      <c r="AC50" s="191">
        <v>0</v>
      </c>
      <c r="AD50" s="190">
        <v>3</v>
      </c>
      <c r="AE50" s="155" t="str">
        <f t="shared" si="162"/>
        <v>L</v>
      </c>
      <c r="AF50" s="189">
        <v>3</v>
      </c>
      <c r="AG50" s="190">
        <v>0</v>
      </c>
      <c r="AH50" s="155" t="str">
        <f t="shared" si="163"/>
        <v>W</v>
      </c>
      <c r="AI50" s="189">
        <v>3</v>
      </c>
      <c r="AJ50" s="190">
        <v>2</v>
      </c>
      <c r="AK50" s="155" t="str">
        <f t="shared" si="164"/>
        <v>W</v>
      </c>
      <c r="AL50" s="189">
        <v>1</v>
      </c>
      <c r="AM50" s="190">
        <v>3</v>
      </c>
      <c r="AN50" s="155" t="str">
        <f t="shared" si="165"/>
        <v>L</v>
      </c>
      <c r="AO50" s="189">
        <v>3</v>
      </c>
      <c r="AP50" s="190">
        <v>0</v>
      </c>
      <c r="AQ50" s="155" t="str">
        <f t="shared" si="166"/>
        <v>W</v>
      </c>
      <c r="AR50" s="189">
        <v>1</v>
      </c>
      <c r="AS50" s="190">
        <v>3</v>
      </c>
      <c r="AT50" s="155" t="str">
        <f t="shared" si="167"/>
        <v>L</v>
      </c>
      <c r="AU50" s="189"/>
      <c r="AV50" s="190"/>
      <c r="AW50" s="155">
        <f t="shared" si="168"/>
        <v>0</v>
      </c>
      <c r="AX50" s="189">
        <v>0</v>
      </c>
      <c r="AY50" s="190">
        <v>3</v>
      </c>
      <c r="AZ50" s="155" t="str">
        <f t="shared" si="169"/>
        <v>L</v>
      </c>
      <c r="BA50" s="188">
        <v>3</v>
      </c>
      <c r="BB50" s="187">
        <v>2</v>
      </c>
      <c r="BC50" s="155" t="str">
        <f t="shared" si="170"/>
        <v>W</v>
      </c>
      <c r="BD50" s="189">
        <v>3</v>
      </c>
      <c r="BE50" s="190">
        <v>0</v>
      </c>
      <c r="BF50" s="155" t="str">
        <f t="shared" si="171"/>
        <v>W</v>
      </c>
      <c r="BG50" s="189">
        <v>0</v>
      </c>
      <c r="BH50" s="190">
        <v>3</v>
      </c>
      <c r="BI50" s="155" t="str">
        <f t="shared" si="172"/>
        <v>L</v>
      </c>
      <c r="BJ50" s="239"/>
      <c r="BK50" s="193"/>
      <c r="BL50" s="194"/>
      <c r="BM50" s="155">
        <f t="shared" si="173"/>
        <v>0</v>
      </c>
      <c r="BN50" s="193"/>
      <c r="BO50" s="194"/>
      <c r="BP50" s="155">
        <f t="shared" si="174"/>
        <v>0</v>
      </c>
      <c r="BQ50" s="193"/>
      <c r="BR50" s="194"/>
      <c r="BS50" s="155">
        <f t="shared" si="154"/>
        <v>0</v>
      </c>
      <c r="BT50" s="142">
        <f t="shared" si="175"/>
        <v>5</v>
      </c>
      <c r="BU50" s="142">
        <f t="shared" si="176"/>
        <v>9</v>
      </c>
      <c r="BV50" s="142">
        <f t="shared" si="177"/>
        <v>17</v>
      </c>
      <c r="BW50" s="142">
        <f t="shared" si="177"/>
        <v>31</v>
      </c>
      <c r="BX50" s="214">
        <f t="shared" si="178"/>
        <v>0.35416666666666669</v>
      </c>
      <c r="BY50" s="215">
        <f t="shared" si="179"/>
        <v>0.35714285714285715</v>
      </c>
    </row>
    <row r="51" spans="1:77" s="147" customFormat="1" ht="18.75" customHeight="1">
      <c r="A51" s="184">
        <v>6</v>
      </c>
      <c r="B51" s="299" t="s">
        <v>207</v>
      </c>
      <c r="C51" s="212">
        <v>15</v>
      </c>
      <c r="D51" s="226"/>
      <c r="E51" s="209"/>
      <c r="F51" s="226"/>
      <c r="G51" s="227"/>
      <c r="H51" s="186"/>
      <c r="I51" s="187"/>
      <c r="J51" s="155">
        <f>IF(H51&gt;=3,"W",IF(ISBLANK(H51),0,"L"))</f>
        <v>0</v>
      </c>
      <c r="K51" s="188"/>
      <c r="L51" s="187"/>
      <c r="M51" s="155">
        <f>IF(K51&gt;=3,"W",IF(ISBLANK(K51),0,"L"))</f>
        <v>0</v>
      </c>
      <c r="N51" s="188"/>
      <c r="O51" s="187"/>
      <c r="P51" s="155">
        <f>IF(N51&gt;=3,"W",IF(ISBLANK(N51),0,"L"))</f>
        <v>0</v>
      </c>
      <c r="Q51" s="188"/>
      <c r="R51" s="187"/>
      <c r="S51" s="155">
        <f>IF(Q51&gt;=3,"W",IF(ISBLANK(Q51),0,"L"))</f>
        <v>0</v>
      </c>
      <c r="T51" s="188"/>
      <c r="U51" s="187"/>
      <c r="V51" s="155">
        <f>IF(T51&gt;=3,"W",IF(ISBLANK(T51),0,"L"))</f>
        <v>0</v>
      </c>
      <c r="W51" s="188">
        <v>3</v>
      </c>
      <c r="X51" s="187">
        <v>0</v>
      </c>
      <c r="Y51" s="155" t="str">
        <f>IF(W51&gt;=3,"W",IF(ISBLANK(W51),0,"L"))</f>
        <v>W</v>
      </c>
      <c r="Z51" s="189">
        <v>3</v>
      </c>
      <c r="AA51" s="190">
        <v>1</v>
      </c>
      <c r="AB51" s="155" t="str">
        <f>IF(Z51&gt;=3,"W",IF(ISBLANK(Z51),0,"L"))</f>
        <v>W</v>
      </c>
      <c r="AC51" s="191"/>
      <c r="AD51" s="190"/>
      <c r="AE51" s="155">
        <f>IF(AC51&gt;=3,"W",IF(ISBLANK(AC51),0,"L"))</f>
        <v>0</v>
      </c>
      <c r="AF51" s="189"/>
      <c r="AG51" s="190"/>
      <c r="AH51" s="155">
        <f>IF(AF51&gt;=3,"W",IF(ISBLANK(AF51),0,"L"))</f>
        <v>0</v>
      </c>
      <c r="AI51" s="189"/>
      <c r="AJ51" s="190"/>
      <c r="AK51" s="155">
        <f>IF(AI51&gt;=3,"W",IF(ISBLANK(AI51),0,"L"))</f>
        <v>0</v>
      </c>
      <c r="AL51" s="189"/>
      <c r="AM51" s="190"/>
      <c r="AN51" s="155">
        <f>IF(AL51&gt;=3,"W",IF(ISBLANK(AL51),0,"L"))</f>
        <v>0</v>
      </c>
      <c r="AO51" s="189"/>
      <c r="AP51" s="190"/>
      <c r="AQ51" s="155">
        <f>IF(AO51&gt;=3,"W",IF(ISBLANK(AO51),0,"L"))</f>
        <v>0</v>
      </c>
      <c r="AR51" s="189"/>
      <c r="AS51" s="190"/>
      <c r="AT51" s="155">
        <f>IF(AR51&gt;=3,"W",IF(ISBLANK(AR51),0,"L"))</f>
        <v>0</v>
      </c>
      <c r="AU51" s="189"/>
      <c r="AV51" s="190"/>
      <c r="AW51" s="155">
        <f>IF(AU51&gt;=3,"W",IF(ISBLANK(AU51),0,"L"))</f>
        <v>0</v>
      </c>
      <c r="AX51" s="189"/>
      <c r="AY51" s="190"/>
      <c r="AZ51" s="155">
        <f>IF(AX51&gt;=3,"W",IF(ISBLANK(AX51),0,"L"))</f>
        <v>0</v>
      </c>
      <c r="BA51" s="188"/>
      <c r="BB51" s="187"/>
      <c r="BC51" s="155">
        <f>IF(BA51&gt;=3,"W",IF(ISBLANK(BA51),0,"L"))</f>
        <v>0</v>
      </c>
      <c r="BD51" s="189"/>
      <c r="BE51" s="190"/>
      <c r="BF51" s="155">
        <f>IF(BD51&gt;=3,"W",IF(ISBLANK(BD51),0,"L"))</f>
        <v>0</v>
      </c>
      <c r="BG51" s="189"/>
      <c r="BH51" s="190"/>
      <c r="BI51" s="155">
        <f>IF(BG51&gt;=3,"W",IF(ISBLANK(BG51),0,"L"))</f>
        <v>0</v>
      </c>
      <c r="BJ51" s="192"/>
      <c r="BK51" s="193"/>
      <c r="BL51" s="194"/>
      <c r="BM51" s="155">
        <f>IF(BK51&gt;=3,"W",IF(ISBLANK(BK51),0,"L"))</f>
        <v>0</v>
      </c>
      <c r="BN51" s="193"/>
      <c r="BO51" s="194"/>
      <c r="BP51" s="155">
        <f>IF(BN51&gt;=3,"W",IF(ISBLANK(BN51),0,"L"))</f>
        <v>0</v>
      </c>
      <c r="BQ51" s="193"/>
      <c r="BR51" s="194"/>
      <c r="BS51" s="155">
        <f>IF(BQ51&gt;=3,"W",IF(ISBLANK(BQ51),0,"L"))</f>
        <v>0</v>
      </c>
      <c r="BT51" s="142">
        <f>COUNTIF(J51:BS51,"w")</f>
        <v>2</v>
      </c>
      <c r="BU51" s="142">
        <f>COUNTIF(J51:BS51,"l")</f>
        <v>0</v>
      </c>
      <c r="BV51" s="142">
        <f>H51+K51+N51+Q51+T51+W51+Z51+AC51+AF51+AI51+AL51+AO51+AR51+AU51+AX51+BA51+BD51+BG51+BK51+BN51+BQ51</f>
        <v>6</v>
      </c>
      <c r="BW51" s="142">
        <f>I51+L51+O51+R51+U51+X51+AA51+AD51+AG51+AJ51+AM51+AP51+AS51+AV51+AY51+BB51+BE51+BH51+BL51+BO51+BR51</f>
        <v>1</v>
      </c>
      <c r="BX51" s="214">
        <f>IF(BV51+BW51&gt;0,BV51/(BV51+BW51),IF(BV51+BW51=0,"0",0.5))</f>
        <v>0.8571428571428571</v>
      </c>
      <c r="BY51" s="215">
        <f>IF(BT51+BU51&gt;0,BT51/(BT51+BU51),IF(BT51+BU51=0,"0",0.5))</f>
        <v>1</v>
      </c>
    </row>
    <row r="52" spans="1:77" s="147" customFormat="1" ht="16.5">
      <c r="A52" s="184">
        <v>5</v>
      </c>
      <c r="B52" s="298" t="s">
        <v>124</v>
      </c>
      <c r="C52" s="248">
        <v>25</v>
      </c>
      <c r="D52" s="330">
        <v>28</v>
      </c>
      <c r="E52" s="240"/>
      <c r="F52" s="226"/>
      <c r="G52" s="227"/>
      <c r="H52" s="186">
        <v>0</v>
      </c>
      <c r="I52" s="187">
        <v>3</v>
      </c>
      <c r="J52" s="155" t="str">
        <f>IF(H52&gt;=3,"W",IF(ISBLANK(H52),0,"L"))</f>
        <v>L</v>
      </c>
      <c r="K52" s="188"/>
      <c r="L52" s="187"/>
      <c r="M52" s="155">
        <f>IF(K52&gt;=3,"W",IF(ISBLANK(K52),0,"L"))</f>
        <v>0</v>
      </c>
      <c r="N52" s="188"/>
      <c r="O52" s="187"/>
      <c r="P52" s="155">
        <f>IF(N52&gt;=3,"W",IF(ISBLANK(N52),0,"L"))</f>
        <v>0</v>
      </c>
      <c r="Q52" s="188">
        <v>0</v>
      </c>
      <c r="R52" s="187">
        <v>3</v>
      </c>
      <c r="S52" s="155" t="str">
        <f>IF(Q52&gt;=3,"W",IF(ISBLANK(Q52),0,"L"))</f>
        <v>L</v>
      </c>
      <c r="T52" s="188"/>
      <c r="U52" s="187"/>
      <c r="V52" s="155">
        <f>IF(T52&gt;=3,"W",IF(ISBLANK(T52),0,"L"))</f>
        <v>0</v>
      </c>
      <c r="W52" s="188"/>
      <c r="X52" s="187"/>
      <c r="Y52" s="155">
        <f>IF(W52&gt;=3,"W",IF(ISBLANK(W52),0,"L"))</f>
        <v>0</v>
      </c>
      <c r="Z52" s="189"/>
      <c r="AA52" s="190"/>
      <c r="AB52" s="155">
        <f>IF(Z52&gt;=3,"W",IF(ISBLANK(Z52),0,"L"))</f>
        <v>0</v>
      </c>
      <c r="AC52" s="191"/>
      <c r="AD52" s="190"/>
      <c r="AE52" s="155">
        <f>IF(AC52&gt;=3,"W",IF(ISBLANK(AC52),0,"L"))</f>
        <v>0</v>
      </c>
      <c r="AF52" s="189"/>
      <c r="AG52" s="190"/>
      <c r="AH52" s="155">
        <f>IF(AF52&gt;=3,"W",IF(ISBLANK(AF52),0,"L"))</f>
        <v>0</v>
      </c>
      <c r="AI52" s="189"/>
      <c r="AJ52" s="190"/>
      <c r="AK52" s="155">
        <f>IF(AI52&gt;=3,"W",IF(ISBLANK(AI52),0,"L"))</f>
        <v>0</v>
      </c>
      <c r="AL52" s="189"/>
      <c r="AM52" s="190"/>
      <c r="AN52" s="155">
        <f>IF(AL52&gt;=3,"W",IF(ISBLANK(AL52),0,"L"))</f>
        <v>0</v>
      </c>
      <c r="AO52" s="189"/>
      <c r="AP52" s="190"/>
      <c r="AQ52" s="155">
        <f>IF(AO52&gt;=3,"W",IF(ISBLANK(AO52),0,"L"))</f>
        <v>0</v>
      </c>
      <c r="AR52" s="189"/>
      <c r="AS52" s="190"/>
      <c r="AT52" s="155">
        <f>IF(AR52&gt;=3,"W",IF(ISBLANK(AR52),0,"L"))</f>
        <v>0</v>
      </c>
      <c r="AU52" s="189"/>
      <c r="AV52" s="190"/>
      <c r="AW52" s="155">
        <f>IF(AU52&gt;=3,"W",IF(ISBLANK(AU52),0,"L"))</f>
        <v>0</v>
      </c>
      <c r="AX52" s="189"/>
      <c r="AY52" s="190"/>
      <c r="AZ52" s="155">
        <f>IF(AX52&gt;=3,"W",IF(ISBLANK(AX52),0,"L"))</f>
        <v>0</v>
      </c>
      <c r="BA52" s="188"/>
      <c r="BB52" s="187"/>
      <c r="BC52" s="155">
        <f>IF(BA52&gt;=3,"W",IF(ISBLANK(BA52),0,"L"))</f>
        <v>0</v>
      </c>
      <c r="BD52" s="189"/>
      <c r="BE52" s="190"/>
      <c r="BF52" s="155">
        <f>IF(BD52&gt;=3,"W",IF(ISBLANK(BD52),0,"L"))</f>
        <v>0</v>
      </c>
      <c r="BG52" s="189"/>
      <c r="BH52" s="190"/>
      <c r="BI52" s="155">
        <f>IF(BG52&gt;=3,"W",IF(ISBLANK(BG52),0,"L"))</f>
        <v>0</v>
      </c>
      <c r="BJ52" s="329"/>
      <c r="BK52" s="193"/>
      <c r="BL52" s="194"/>
      <c r="BM52" s="155">
        <f>IF(BK52&gt;=3,"W",IF(ISBLANK(BK52),0,"L"))</f>
        <v>0</v>
      </c>
      <c r="BN52" s="193"/>
      <c r="BO52" s="194"/>
      <c r="BP52" s="155">
        <f>IF(BN52&gt;=3,"W",IF(ISBLANK(BN52),0,"L"))</f>
        <v>0</v>
      </c>
      <c r="BQ52" s="193"/>
      <c r="BR52" s="194"/>
      <c r="BS52" s="155">
        <f>IF(BQ52&gt;=3,"W",IF(ISBLANK(BQ52),0,"L"))</f>
        <v>0</v>
      </c>
      <c r="BT52" s="142">
        <f>COUNTIF(J52:BS52,"w")</f>
        <v>0</v>
      </c>
      <c r="BU52" s="142">
        <f>COUNTIF(J52:BS52,"l")</f>
        <v>2</v>
      </c>
      <c r="BV52" s="142">
        <f>H52+K52+N52+Q52+T52+W52+Z52+AC52+AF52+AI52+AL52+AO52+AR52+AU52+AX52+BA52+BD52+BG52+BK52+BN52+BQ52</f>
        <v>0</v>
      </c>
      <c r="BW52" s="142">
        <f>I52+L52+O52+R52+U52+X52+AA52+AD52+AG52+AJ52+AM52+AP52+AS52+AV52+AY52+BB52+BE52+BH52+BL52+BO52+BR52</f>
        <v>6</v>
      </c>
      <c r="BX52" s="214">
        <f>IF(BV52+BW52&gt;0,BV52/(BV52+BW52),IF(BV52+BW52=0,"0",0.5))</f>
        <v>0</v>
      </c>
      <c r="BY52" s="215">
        <f>IF(BT52+BU52&gt;0,BT52/(BT52+BU52),IF(BT52+BU52=0,"0",0.5))</f>
        <v>0</v>
      </c>
    </row>
    <row r="53" spans="1:77" s="147" customFormat="1" ht="18.75">
      <c r="A53" s="230">
        <v>7</v>
      </c>
      <c r="B53" s="213"/>
      <c r="C53" s="234"/>
      <c r="D53" s="209"/>
      <c r="E53" s="208"/>
      <c r="F53" s="228"/>
      <c r="G53" s="196"/>
      <c r="H53" s="186"/>
      <c r="I53" s="187"/>
      <c r="J53" s="155">
        <f t="shared" si="155"/>
        <v>0</v>
      </c>
      <c r="K53" s="188"/>
      <c r="L53" s="187"/>
      <c r="M53" s="155">
        <f t="shared" si="156"/>
        <v>0</v>
      </c>
      <c r="N53" s="188"/>
      <c r="O53" s="187"/>
      <c r="P53" s="155">
        <f t="shared" si="157"/>
        <v>0</v>
      </c>
      <c r="Q53" s="188"/>
      <c r="R53" s="187"/>
      <c r="S53" s="155">
        <f t="shared" si="158"/>
        <v>0</v>
      </c>
      <c r="T53" s="188"/>
      <c r="U53" s="187"/>
      <c r="V53" s="155">
        <f t="shared" si="159"/>
        <v>0</v>
      </c>
      <c r="W53" s="188"/>
      <c r="X53" s="187"/>
      <c r="Y53" s="155">
        <f t="shared" si="160"/>
        <v>0</v>
      </c>
      <c r="Z53" s="189"/>
      <c r="AA53" s="190"/>
      <c r="AB53" s="155">
        <f t="shared" si="161"/>
        <v>0</v>
      </c>
      <c r="AC53" s="191"/>
      <c r="AD53" s="190"/>
      <c r="AE53" s="155">
        <f t="shared" si="162"/>
        <v>0</v>
      </c>
      <c r="AF53" s="189"/>
      <c r="AG53" s="190"/>
      <c r="AH53" s="155">
        <f t="shared" si="163"/>
        <v>0</v>
      </c>
      <c r="AI53" s="189"/>
      <c r="AJ53" s="190"/>
      <c r="AK53" s="155">
        <f t="shared" si="164"/>
        <v>0</v>
      </c>
      <c r="AL53" s="189"/>
      <c r="AM53" s="190"/>
      <c r="AN53" s="155">
        <f t="shared" si="165"/>
        <v>0</v>
      </c>
      <c r="AO53" s="189"/>
      <c r="AP53" s="190"/>
      <c r="AQ53" s="155">
        <f t="shared" si="166"/>
        <v>0</v>
      </c>
      <c r="AR53" s="189"/>
      <c r="AS53" s="190"/>
      <c r="AT53" s="155">
        <f t="shared" si="167"/>
        <v>0</v>
      </c>
      <c r="AU53" s="189"/>
      <c r="AV53" s="190"/>
      <c r="AW53" s="155">
        <f t="shared" si="168"/>
        <v>0</v>
      </c>
      <c r="AX53" s="189"/>
      <c r="AY53" s="190"/>
      <c r="AZ53" s="155">
        <f t="shared" si="169"/>
        <v>0</v>
      </c>
      <c r="BA53" s="188"/>
      <c r="BB53" s="187"/>
      <c r="BC53" s="155">
        <f t="shared" si="170"/>
        <v>0</v>
      </c>
      <c r="BD53" s="189"/>
      <c r="BE53" s="190"/>
      <c r="BF53" s="155">
        <f t="shared" si="171"/>
        <v>0</v>
      </c>
      <c r="BG53" s="189"/>
      <c r="BH53" s="190"/>
      <c r="BI53" s="155">
        <f t="shared" si="172"/>
        <v>0</v>
      </c>
      <c r="BJ53" s="192"/>
      <c r="BK53" s="193"/>
      <c r="BL53" s="194"/>
      <c r="BM53" s="155">
        <f t="shared" si="173"/>
        <v>0</v>
      </c>
      <c r="BN53" s="193"/>
      <c r="BO53" s="194"/>
      <c r="BP53" s="155">
        <f t="shared" si="174"/>
        <v>0</v>
      </c>
      <c r="BQ53" s="193"/>
      <c r="BR53" s="194"/>
      <c r="BS53" s="155">
        <f t="shared" si="154"/>
        <v>0</v>
      </c>
      <c r="BT53" s="142">
        <f t="shared" si="175"/>
        <v>0</v>
      </c>
      <c r="BU53" s="142">
        <f t="shared" si="176"/>
        <v>0</v>
      </c>
      <c r="BV53" s="142">
        <f t="shared" si="177"/>
        <v>0</v>
      </c>
      <c r="BW53" s="142">
        <f t="shared" si="177"/>
        <v>0</v>
      </c>
      <c r="BX53" s="214" t="str">
        <f t="shared" si="178"/>
        <v>0</v>
      </c>
      <c r="BY53" s="215" t="str">
        <f t="shared" si="179"/>
        <v>0</v>
      </c>
    </row>
    <row r="54" spans="1:77" s="147" customFormat="1" ht="18.75" customHeight="1">
      <c r="A54" s="230">
        <v>8</v>
      </c>
      <c r="B54" s="233"/>
      <c r="C54" s="236"/>
      <c r="D54" s="142"/>
      <c r="E54" s="231"/>
      <c r="F54" s="143"/>
      <c r="G54" s="185"/>
      <c r="H54" s="186"/>
      <c r="I54" s="187"/>
      <c r="J54" s="155">
        <f t="shared" si="155"/>
        <v>0</v>
      </c>
      <c r="K54" s="188"/>
      <c r="L54" s="187"/>
      <c r="M54" s="155">
        <f t="shared" si="156"/>
        <v>0</v>
      </c>
      <c r="N54" s="188"/>
      <c r="O54" s="187"/>
      <c r="P54" s="155">
        <f t="shared" si="157"/>
        <v>0</v>
      </c>
      <c r="Q54" s="188"/>
      <c r="R54" s="187"/>
      <c r="S54" s="155">
        <f t="shared" si="158"/>
        <v>0</v>
      </c>
      <c r="T54" s="188"/>
      <c r="U54" s="187"/>
      <c r="V54" s="155">
        <f t="shared" si="159"/>
        <v>0</v>
      </c>
      <c r="W54" s="188"/>
      <c r="X54" s="187"/>
      <c r="Y54" s="155">
        <f t="shared" si="160"/>
        <v>0</v>
      </c>
      <c r="Z54" s="189"/>
      <c r="AA54" s="190"/>
      <c r="AB54" s="155">
        <f t="shared" si="161"/>
        <v>0</v>
      </c>
      <c r="AC54" s="191"/>
      <c r="AD54" s="190"/>
      <c r="AE54" s="155">
        <f t="shared" si="162"/>
        <v>0</v>
      </c>
      <c r="AF54" s="189"/>
      <c r="AG54" s="190"/>
      <c r="AH54" s="155">
        <f t="shared" si="163"/>
        <v>0</v>
      </c>
      <c r="AI54" s="189"/>
      <c r="AJ54" s="190"/>
      <c r="AK54" s="155">
        <f t="shared" si="164"/>
        <v>0</v>
      </c>
      <c r="AL54" s="189"/>
      <c r="AM54" s="190"/>
      <c r="AN54" s="155">
        <f t="shared" si="165"/>
        <v>0</v>
      </c>
      <c r="AO54" s="189"/>
      <c r="AP54" s="190"/>
      <c r="AQ54" s="155">
        <f t="shared" si="166"/>
        <v>0</v>
      </c>
      <c r="AR54" s="189"/>
      <c r="AS54" s="190"/>
      <c r="AT54" s="155">
        <f t="shared" si="167"/>
        <v>0</v>
      </c>
      <c r="AU54" s="189"/>
      <c r="AV54" s="190"/>
      <c r="AW54" s="155">
        <f t="shared" si="168"/>
        <v>0</v>
      </c>
      <c r="AX54" s="189"/>
      <c r="AY54" s="190"/>
      <c r="AZ54" s="155">
        <f t="shared" si="169"/>
        <v>0</v>
      </c>
      <c r="BA54" s="188"/>
      <c r="BB54" s="187"/>
      <c r="BC54" s="155">
        <f t="shared" si="170"/>
        <v>0</v>
      </c>
      <c r="BD54" s="189"/>
      <c r="BE54" s="190"/>
      <c r="BF54" s="155">
        <f t="shared" si="171"/>
        <v>0</v>
      </c>
      <c r="BG54" s="189"/>
      <c r="BH54" s="190"/>
      <c r="BI54" s="155">
        <f t="shared" si="172"/>
        <v>0</v>
      </c>
      <c r="BJ54" s="192"/>
      <c r="BK54" s="193"/>
      <c r="BL54" s="194"/>
      <c r="BM54" s="155">
        <f t="shared" si="173"/>
        <v>0</v>
      </c>
      <c r="BN54" s="193"/>
      <c r="BO54" s="194"/>
      <c r="BP54" s="155">
        <f t="shared" si="174"/>
        <v>0</v>
      </c>
      <c r="BQ54" s="193"/>
      <c r="BR54" s="194"/>
      <c r="BS54" s="155">
        <f t="shared" si="154"/>
        <v>0</v>
      </c>
      <c r="BT54" s="142">
        <f t="shared" si="175"/>
        <v>0</v>
      </c>
      <c r="BU54" s="142">
        <f t="shared" si="176"/>
        <v>0</v>
      </c>
      <c r="BV54" s="142">
        <f t="shared" si="177"/>
        <v>0</v>
      </c>
      <c r="BW54" s="142">
        <f t="shared" si="177"/>
        <v>0</v>
      </c>
      <c r="BX54" s="214" t="str">
        <f t="shared" si="178"/>
        <v>0</v>
      </c>
      <c r="BY54" s="215" t="str">
        <f t="shared" si="179"/>
        <v>0</v>
      </c>
    </row>
    <row r="55" spans="1:77" s="147" customFormat="1" ht="16.5">
      <c r="A55" s="153"/>
      <c r="B55" s="197"/>
      <c r="C55" s="197"/>
      <c r="D55" s="198"/>
      <c r="E55" s="197"/>
      <c r="F55" s="197"/>
      <c r="G55" s="198"/>
      <c r="H55" s="376"/>
      <c r="I55" s="377"/>
      <c r="J55" s="154">
        <f t="shared" si="155"/>
        <v>0</v>
      </c>
      <c r="K55" s="378">
        <f>+H55</f>
        <v>0</v>
      </c>
      <c r="L55" s="379"/>
      <c r="M55" s="155" t="str">
        <f t="shared" si="156"/>
        <v>L</v>
      </c>
      <c r="N55" s="378">
        <f>+K55</f>
        <v>0</v>
      </c>
      <c r="O55" s="379"/>
      <c r="P55" s="155" t="str">
        <f t="shared" si="157"/>
        <v>L</v>
      </c>
      <c r="Q55" s="378">
        <f>+N55</f>
        <v>0</v>
      </c>
      <c r="R55" s="379"/>
      <c r="S55" s="155" t="str">
        <f t="shared" si="158"/>
        <v>L</v>
      </c>
      <c r="T55" s="378">
        <f>+Q55+2</f>
        <v>2</v>
      </c>
      <c r="U55" s="379"/>
      <c r="V55" s="155" t="str">
        <f t="shared" si="159"/>
        <v>L</v>
      </c>
      <c r="W55" s="378">
        <f>+T55</f>
        <v>2</v>
      </c>
      <c r="X55" s="379"/>
      <c r="Y55" s="155" t="str">
        <f t="shared" si="160"/>
        <v>L</v>
      </c>
      <c r="Z55" s="378">
        <f>+W55</f>
        <v>2</v>
      </c>
      <c r="AA55" s="379"/>
      <c r="AB55" s="155" t="str">
        <f t="shared" si="161"/>
        <v>L</v>
      </c>
      <c r="AC55" s="378">
        <f>+Z55</f>
        <v>2</v>
      </c>
      <c r="AD55" s="379"/>
      <c r="AE55" s="155" t="str">
        <f t="shared" si="162"/>
        <v>L</v>
      </c>
      <c r="AF55" s="378">
        <f>+AC55</f>
        <v>2</v>
      </c>
      <c r="AG55" s="379"/>
      <c r="AH55" s="155" t="str">
        <f t="shared" si="163"/>
        <v>L</v>
      </c>
      <c r="AI55" s="378">
        <f>+AF55+2</f>
        <v>4</v>
      </c>
      <c r="AJ55" s="379"/>
      <c r="AK55" s="155" t="str">
        <f t="shared" si="164"/>
        <v>W</v>
      </c>
      <c r="AL55" s="378">
        <f>+AI55+2</f>
        <v>6</v>
      </c>
      <c r="AM55" s="379"/>
      <c r="AN55" s="155" t="str">
        <f t="shared" si="165"/>
        <v>W</v>
      </c>
      <c r="AO55" s="378">
        <f>+AL55+2</f>
        <v>8</v>
      </c>
      <c r="AP55" s="379"/>
      <c r="AQ55" s="155" t="str">
        <f t="shared" si="166"/>
        <v>W</v>
      </c>
      <c r="AR55" s="378">
        <f>+AO55+2</f>
        <v>10</v>
      </c>
      <c r="AS55" s="379"/>
      <c r="AT55" s="154" t="str">
        <f t="shared" si="167"/>
        <v>W</v>
      </c>
      <c r="AU55" s="378">
        <f>+AR55+2</f>
        <v>12</v>
      </c>
      <c r="AV55" s="379"/>
      <c r="AW55" s="155" t="str">
        <f t="shared" si="168"/>
        <v>W</v>
      </c>
      <c r="AX55" s="378">
        <f>+AU55</f>
        <v>12</v>
      </c>
      <c r="AY55" s="379"/>
      <c r="AZ55" s="154" t="str">
        <f t="shared" si="169"/>
        <v>W</v>
      </c>
      <c r="BA55" s="376">
        <f>+AX55+2</f>
        <v>14</v>
      </c>
      <c r="BB55" s="377"/>
      <c r="BC55" s="154" t="str">
        <f t="shared" si="170"/>
        <v>W</v>
      </c>
      <c r="BD55" s="376">
        <f>+BA55+2</f>
        <v>16</v>
      </c>
      <c r="BE55" s="377"/>
      <c r="BF55" s="154" t="str">
        <f t="shared" si="171"/>
        <v>W</v>
      </c>
      <c r="BG55" s="376">
        <f>+BD55</f>
        <v>16</v>
      </c>
      <c r="BH55" s="377"/>
      <c r="BI55" s="155" t="str">
        <f t="shared" si="172"/>
        <v>W</v>
      </c>
      <c r="BJ55" s="153"/>
      <c r="BK55" s="144"/>
      <c r="BL55" s="144"/>
      <c r="BM55" s="154"/>
      <c r="BN55" s="144"/>
      <c r="BO55" s="144"/>
      <c r="BP55" s="154"/>
      <c r="BQ55" s="144"/>
      <c r="BR55" s="144"/>
      <c r="BS55" s="154"/>
      <c r="BT55" s="153"/>
      <c r="BU55" s="153"/>
      <c r="BV55" s="153">
        <f>SUM(BV47:BV54)</f>
        <v>94</v>
      </c>
      <c r="BW55" s="153">
        <f>SUM(BW47:BW54)</f>
        <v>112</v>
      </c>
      <c r="BX55" s="199">
        <f>IF(BV55+BW55&lt;=0,0.5,BV55/(BV55+BW55))</f>
        <v>0.4563106796116505</v>
      </c>
      <c r="BY55" s="200"/>
    </row>
    <row r="56" spans="1:77" ht="16.5" customHeight="1">
      <c r="A56" s="7"/>
      <c r="B56" s="49"/>
      <c r="C56" s="49"/>
      <c r="D56" s="85"/>
      <c r="E56" s="49"/>
      <c r="F56" s="49"/>
      <c r="G56" s="49"/>
      <c r="J56" s="155"/>
      <c r="M56" s="155"/>
      <c r="P56" s="155"/>
      <c r="S56" s="155"/>
      <c r="V56" s="155"/>
      <c r="Y56" s="155"/>
      <c r="AB56" s="74"/>
      <c r="AC56" s="97"/>
      <c r="AD56" s="98"/>
      <c r="AE56" s="8"/>
      <c r="AF56" s="10"/>
      <c r="AG56" s="96"/>
      <c r="AH56" s="8"/>
      <c r="AI56" s="10"/>
      <c r="AJ56" s="96"/>
      <c r="AK56" s="8"/>
      <c r="AL56" s="10"/>
      <c r="AM56" s="96"/>
      <c r="AN56" s="8"/>
      <c r="AO56" s="10"/>
      <c r="AP56" s="96"/>
      <c r="AQ56" s="8"/>
      <c r="AR56" s="10"/>
      <c r="AS56" s="96"/>
      <c r="AT56" s="8"/>
      <c r="AU56" s="10"/>
      <c r="AV56" s="96"/>
      <c r="AW56" s="8"/>
      <c r="AX56" s="10"/>
      <c r="AY56" s="96"/>
      <c r="AZ56" s="8"/>
      <c r="BA56" s="10"/>
      <c r="BB56" s="96"/>
      <c r="BC56" s="8"/>
      <c r="BD56" s="10"/>
      <c r="BE56" s="96"/>
      <c r="BF56" s="8"/>
      <c r="BG56" s="10"/>
      <c r="BH56" s="96"/>
      <c r="BI56" s="74"/>
      <c r="BJ56" s="50"/>
      <c r="BK56" s="51"/>
      <c r="BL56" s="51"/>
      <c r="BM56" s="8"/>
      <c r="BN56" s="51"/>
      <c r="BO56" s="51"/>
      <c r="BP56" s="8"/>
      <c r="BQ56" s="51"/>
      <c r="BR56" s="51"/>
      <c r="BS56" s="8"/>
      <c r="BT56" s="7"/>
      <c r="BU56" s="7"/>
      <c r="BV56" s="7"/>
      <c r="BW56" s="7"/>
      <c r="BX56" s="140"/>
      <c r="BY56" s="141"/>
    </row>
    <row r="57" spans="1:77">
      <c r="E57" s="80"/>
    </row>
    <row r="59" spans="1:77">
      <c r="A59" s="268" t="s">
        <v>43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</row>
    <row r="60" spans="1:77">
      <c r="A60" s="269" t="s">
        <v>44</v>
      </c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</row>
    <row r="61" spans="1:77">
      <c r="A61" s="270" t="s">
        <v>45</v>
      </c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</row>
    <row r="62" spans="1:77">
      <c r="A62" s="271" t="s">
        <v>46</v>
      </c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</row>
    <row r="63" spans="1:77">
      <c r="A63" s="272" t="s">
        <v>47</v>
      </c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</row>
    <row r="64" spans="1:77">
      <c r="A64" s="273" t="s">
        <v>51</v>
      </c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</row>
    <row r="65" spans="1:21">
      <c r="A65" s="266" t="s">
        <v>48</v>
      </c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</row>
  </sheetData>
  <sortState ref="A37:BY39">
    <sortCondition ref="C37:C39"/>
  </sortState>
  <mergeCells count="240">
    <mergeCell ref="BK19:BL19"/>
    <mergeCell ref="BN19:BO19"/>
    <mergeCell ref="BQ19:BR19"/>
    <mergeCell ref="AL31:AM31"/>
    <mergeCell ref="AO31:AP31"/>
    <mergeCell ref="AI31:AJ31"/>
    <mergeCell ref="AR33:AS33"/>
    <mergeCell ref="H33:I33"/>
    <mergeCell ref="K33:L33"/>
    <mergeCell ref="N33:O33"/>
    <mergeCell ref="Q33:R33"/>
    <mergeCell ref="T33:U33"/>
    <mergeCell ref="Z33:AA33"/>
    <mergeCell ref="AX33:AY33"/>
    <mergeCell ref="BA33:BB33"/>
    <mergeCell ref="BD33:BE33"/>
    <mergeCell ref="BG33:BH33"/>
    <mergeCell ref="AC33:AD33"/>
    <mergeCell ref="AF33:AG33"/>
    <mergeCell ref="AI33:AJ33"/>
    <mergeCell ref="AL33:AM33"/>
    <mergeCell ref="AO33:AP33"/>
    <mergeCell ref="AU33:AV33"/>
    <mergeCell ref="BK33:BL33"/>
    <mergeCell ref="W5:X5"/>
    <mergeCell ref="Z5:AA5"/>
    <mergeCell ref="W3:X3"/>
    <mergeCell ref="W17:X17"/>
    <mergeCell ref="AU31:AV31"/>
    <mergeCell ref="AR31:AS31"/>
    <mergeCell ref="H17:I17"/>
    <mergeCell ref="K17:L17"/>
    <mergeCell ref="N17:O17"/>
    <mergeCell ref="W31:X31"/>
    <mergeCell ref="Z31:AA31"/>
    <mergeCell ref="Q17:R17"/>
    <mergeCell ref="K31:L31"/>
    <mergeCell ref="N31:O31"/>
    <mergeCell ref="Z17:AA17"/>
    <mergeCell ref="T17:U17"/>
    <mergeCell ref="AF31:AG31"/>
    <mergeCell ref="T31:U31"/>
    <mergeCell ref="Z19:AA19"/>
    <mergeCell ref="AC19:AD19"/>
    <mergeCell ref="AF19:AG19"/>
    <mergeCell ref="AC17:AD17"/>
    <mergeCell ref="Z29:AA29"/>
    <mergeCell ref="W29:X29"/>
    <mergeCell ref="T3:U3"/>
    <mergeCell ref="Q31:R31"/>
    <mergeCell ref="H31:I31"/>
    <mergeCell ref="K3:L3"/>
    <mergeCell ref="N3:O3"/>
    <mergeCell ref="Q3:R3"/>
    <mergeCell ref="K5:L5"/>
    <mergeCell ref="Q5:R5"/>
    <mergeCell ref="H5:I5"/>
    <mergeCell ref="T5:U5"/>
    <mergeCell ref="N5:O5"/>
    <mergeCell ref="H3:I3"/>
    <mergeCell ref="H19:I19"/>
    <mergeCell ref="K19:L19"/>
    <mergeCell ref="N19:O19"/>
    <mergeCell ref="Q19:R19"/>
    <mergeCell ref="T19:U19"/>
    <mergeCell ref="H15:I15"/>
    <mergeCell ref="K15:L15"/>
    <mergeCell ref="N15:O15"/>
    <mergeCell ref="Q15:R15"/>
    <mergeCell ref="T15:U15"/>
    <mergeCell ref="AF3:AG3"/>
    <mergeCell ref="Z3:AA3"/>
    <mergeCell ref="AC3:AD3"/>
    <mergeCell ref="AI3:AJ3"/>
    <mergeCell ref="AC5:AD5"/>
    <mergeCell ref="AF5:AG5"/>
    <mergeCell ref="AI5:AJ5"/>
    <mergeCell ref="AF17:AG17"/>
    <mergeCell ref="AI17:AJ17"/>
    <mergeCell ref="AR3:AS3"/>
    <mergeCell ref="AU3:AV3"/>
    <mergeCell ref="AX3:AY3"/>
    <mergeCell ref="AO17:AP17"/>
    <mergeCell ref="AX5:AY5"/>
    <mergeCell ref="AO3:AP3"/>
    <mergeCell ref="AL17:AM17"/>
    <mergeCell ref="AL5:AM5"/>
    <mergeCell ref="AO5:AP5"/>
    <mergeCell ref="AL3:AM3"/>
    <mergeCell ref="AU17:AV17"/>
    <mergeCell ref="AX17:AY17"/>
    <mergeCell ref="BQ3:BR3"/>
    <mergeCell ref="BA3:BB3"/>
    <mergeCell ref="BD3:BE3"/>
    <mergeCell ref="BG3:BH3"/>
    <mergeCell ref="BD5:BE5"/>
    <mergeCell ref="BK5:BL5"/>
    <mergeCell ref="BN5:BO5"/>
    <mergeCell ref="BK3:BL3"/>
    <mergeCell ref="BN3:BO3"/>
    <mergeCell ref="BQ5:BR5"/>
    <mergeCell ref="BK17:BL17"/>
    <mergeCell ref="BQ17:BR17"/>
    <mergeCell ref="BN17:BO17"/>
    <mergeCell ref="AR17:AS17"/>
    <mergeCell ref="BA17:BB17"/>
    <mergeCell ref="BG17:BH17"/>
    <mergeCell ref="BG5:BH5"/>
    <mergeCell ref="BA5:BB5"/>
    <mergeCell ref="AR5:AS5"/>
    <mergeCell ref="AU5:AV5"/>
    <mergeCell ref="AR15:AS15"/>
    <mergeCell ref="AU15:AV15"/>
    <mergeCell ref="AX15:AY15"/>
    <mergeCell ref="BA15:BB15"/>
    <mergeCell ref="BD15:BE15"/>
    <mergeCell ref="BG15:BH15"/>
    <mergeCell ref="BD17:BE17"/>
    <mergeCell ref="BN33:BO33"/>
    <mergeCell ref="BQ33:BR33"/>
    <mergeCell ref="BK46:BL46"/>
    <mergeCell ref="BN46:BO46"/>
    <mergeCell ref="BQ46:BR46"/>
    <mergeCell ref="BK31:BL31"/>
    <mergeCell ref="BQ31:BR31"/>
    <mergeCell ref="BG31:BH31"/>
    <mergeCell ref="BN31:BO31"/>
    <mergeCell ref="BG44:BH44"/>
    <mergeCell ref="BK44:BL44"/>
    <mergeCell ref="BN44:BO44"/>
    <mergeCell ref="BQ44:BR44"/>
    <mergeCell ref="BD31:BE31"/>
    <mergeCell ref="AC31:AD31"/>
    <mergeCell ref="AX31:AY31"/>
    <mergeCell ref="BA31:BB31"/>
    <mergeCell ref="AI42:AJ42"/>
    <mergeCell ref="AL42:AM42"/>
    <mergeCell ref="AO42:AP42"/>
    <mergeCell ref="AR42:AS42"/>
    <mergeCell ref="H44:I44"/>
    <mergeCell ref="K44:L44"/>
    <mergeCell ref="N44:O44"/>
    <mergeCell ref="Q44:R44"/>
    <mergeCell ref="T44:U44"/>
    <mergeCell ref="W44:X44"/>
    <mergeCell ref="Z44:AA44"/>
    <mergeCell ref="AC44:AD44"/>
    <mergeCell ref="AF44:AG44"/>
    <mergeCell ref="BA44:BB44"/>
    <mergeCell ref="BD44:BE44"/>
    <mergeCell ref="AI44:AJ44"/>
    <mergeCell ref="AL44:AM44"/>
    <mergeCell ref="AO44:AP44"/>
    <mergeCell ref="AR44:AS44"/>
    <mergeCell ref="AU44:AV44"/>
    <mergeCell ref="W15:X15"/>
    <mergeCell ref="Z15:AA15"/>
    <mergeCell ref="AC15:AD15"/>
    <mergeCell ref="W33:X33"/>
    <mergeCell ref="W19:X19"/>
    <mergeCell ref="BD29:BE29"/>
    <mergeCell ref="BG29:BH29"/>
    <mergeCell ref="AC29:AD29"/>
    <mergeCell ref="AF29:AG29"/>
    <mergeCell ref="AI29:AJ29"/>
    <mergeCell ref="AL29:AM29"/>
    <mergeCell ref="AO29:AP29"/>
    <mergeCell ref="AF15:AG15"/>
    <mergeCell ref="AI15:AJ15"/>
    <mergeCell ref="AL15:AM15"/>
    <mergeCell ref="AO15:AP15"/>
    <mergeCell ref="AR29:AS29"/>
    <mergeCell ref="AI19:AJ19"/>
    <mergeCell ref="AL19:AM19"/>
    <mergeCell ref="AO19:AP19"/>
    <mergeCell ref="AR19:AS19"/>
    <mergeCell ref="AU19:AV19"/>
    <mergeCell ref="AX19:AY19"/>
    <mergeCell ref="BA19:BB19"/>
    <mergeCell ref="BD19:BE19"/>
    <mergeCell ref="BG19:BH19"/>
    <mergeCell ref="H42:I42"/>
    <mergeCell ref="K42:L42"/>
    <mergeCell ref="N42:O42"/>
    <mergeCell ref="Q42:R42"/>
    <mergeCell ref="T42:U42"/>
    <mergeCell ref="W42:X42"/>
    <mergeCell ref="AU29:AV29"/>
    <mergeCell ref="AX29:AY29"/>
    <mergeCell ref="BA29:BB29"/>
    <mergeCell ref="H29:I29"/>
    <mergeCell ref="K29:L29"/>
    <mergeCell ref="N29:O29"/>
    <mergeCell ref="Q29:R29"/>
    <mergeCell ref="T29:U29"/>
    <mergeCell ref="Z42:AA42"/>
    <mergeCell ref="AU42:AV42"/>
    <mergeCell ref="AX42:AY42"/>
    <mergeCell ref="BA42:BB42"/>
    <mergeCell ref="BD42:BE42"/>
    <mergeCell ref="BG42:BH42"/>
    <mergeCell ref="AC42:AD42"/>
    <mergeCell ref="AF42:AG42"/>
    <mergeCell ref="AX44:AY44"/>
    <mergeCell ref="BA46:BB46"/>
    <mergeCell ref="BD46:BE46"/>
    <mergeCell ref="BG46:BH46"/>
    <mergeCell ref="Z46:AA46"/>
    <mergeCell ref="AC46:AD46"/>
    <mergeCell ref="AF46:AG46"/>
    <mergeCell ref="AI46:AJ46"/>
    <mergeCell ref="AL46:AM46"/>
    <mergeCell ref="AO46:AP46"/>
    <mergeCell ref="H55:I55"/>
    <mergeCell ref="K55:L55"/>
    <mergeCell ref="N55:O55"/>
    <mergeCell ref="Q55:R55"/>
    <mergeCell ref="T55:U55"/>
    <mergeCell ref="W55:X55"/>
    <mergeCell ref="AR46:AS46"/>
    <mergeCell ref="AU46:AV46"/>
    <mergeCell ref="AX46:AY46"/>
    <mergeCell ref="H46:I46"/>
    <mergeCell ref="K46:L46"/>
    <mergeCell ref="N46:O46"/>
    <mergeCell ref="Q46:R46"/>
    <mergeCell ref="T46:U46"/>
    <mergeCell ref="W46:X46"/>
    <mergeCell ref="AR55:AS55"/>
    <mergeCell ref="AU55:AV55"/>
    <mergeCell ref="AX55:AY55"/>
    <mergeCell ref="BA55:BB55"/>
    <mergeCell ref="BD55:BE55"/>
    <mergeCell ref="BG55:BH55"/>
    <mergeCell ref="Z55:AA55"/>
    <mergeCell ref="AC55:AD55"/>
    <mergeCell ref="AF55:AG55"/>
    <mergeCell ref="AI55:AJ55"/>
    <mergeCell ref="AL55:AM55"/>
    <mergeCell ref="AO55:AP55"/>
  </mergeCells>
  <phoneticPr fontId="0" type="noConversion"/>
  <printOptions horizontalCentered="1"/>
  <pageMargins left="0" right="0" top="0" bottom="0" header="0" footer="0"/>
  <pageSetup paperSize="9" scale="39" orientation="landscape" r:id="rId1"/>
  <headerFooter alignWithMargins="0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Y49"/>
  <sheetViews>
    <sheetView view="pageBreakPreview" topLeftCell="A16" zoomScale="60" workbookViewId="0">
      <selection activeCell="BH28" sqref="BH28"/>
    </sheetView>
  </sheetViews>
  <sheetFormatPr defaultRowHeight="12.75"/>
  <cols>
    <col min="1" max="1" width="5.5703125" customWidth="1"/>
    <col min="2" max="2" width="29.7109375" bestFit="1" customWidth="1"/>
    <col min="3" max="3" width="8.85546875" customWidth="1"/>
    <col min="4" max="4" width="9" style="80" customWidth="1"/>
    <col min="5" max="5" width="9.42578125" customWidth="1"/>
    <col min="6" max="6" width="10.140625" customWidth="1"/>
    <col min="7" max="7" width="11.85546875" style="80" customWidth="1"/>
    <col min="8" max="9" width="3.7109375" customWidth="1"/>
    <col min="10" max="10" width="0.42578125" customWidth="1"/>
    <col min="11" max="12" width="3.7109375" customWidth="1"/>
    <col min="13" max="13" width="0.42578125" customWidth="1"/>
    <col min="14" max="15" width="3.7109375" customWidth="1"/>
    <col min="16" max="16" width="0.42578125" customWidth="1"/>
    <col min="17" max="18" width="3.7109375" customWidth="1"/>
    <col min="19" max="19" width="0.42578125" customWidth="1"/>
    <col min="20" max="21" width="3.7109375" customWidth="1"/>
    <col min="22" max="22" width="0.5703125" customWidth="1"/>
    <col min="23" max="24" width="3.7109375" customWidth="1"/>
    <col min="25" max="25" width="0.42578125" customWidth="1"/>
    <col min="26" max="27" width="3.7109375" customWidth="1"/>
    <col min="28" max="28" width="0.42578125" customWidth="1"/>
    <col min="29" max="30" width="3.7109375" customWidth="1"/>
    <col min="31" max="31" width="0.5703125" customWidth="1"/>
    <col min="32" max="33" width="3.7109375" customWidth="1"/>
    <col min="34" max="34" width="0.42578125" customWidth="1"/>
    <col min="35" max="36" width="3.7109375" customWidth="1"/>
    <col min="37" max="37" width="0.42578125" customWidth="1"/>
    <col min="38" max="39" width="3.7109375" customWidth="1"/>
    <col min="40" max="40" width="0.42578125" customWidth="1"/>
    <col min="41" max="42" width="3.7109375" customWidth="1"/>
    <col min="43" max="43" width="0.42578125" customWidth="1"/>
    <col min="44" max="45" width="3.7109375" customWidth="1"/>
    <col min="46" max="46" width="0.5703125" customWidth="1"/>
    <col min="47" max="48" width="3.7109375" customWidth="1"/>
    <col min="49" max="49" width="0.42578125" customWidth="1"/>
    <col min="50" max="51" width="3.7109375" customWidth="1"/>
    <col min="52" max="52" width="0.42578125" customWidth="1"/>
    <col min="53" max="54" width="3.7109375" customWidth="1"/>
    <col min="55" max="55" width="0.42578125" customWidth="1"/>
    <col min="56" max="57" width="3.7109375" customWidth="1"/>
    <col min="58" max="58" width="0.42578125" customWidth="1"/>
    <col min="59" max="60" width="3.7109375" customWidth="1"/>
    <col min="61" max="61" width="0.42578125" customWidth="1"/>
    <col min="62" max="62" width="10" hidden="1" customWidth="1"/>
    <col min="63" max="63" width="4" customWidth="1"/>
    <col min="64" max="64" width="3.7109375" customWidth="1"/>
    <col min="65" max="65" width="0.5703125" customWidth="1"/>
    <col min="66" max="67" width="3.7109375" customWidth="1"/>
    <col min="68" max="68" width="0.42578125" customWidth="1"/>
    <col min="69" max="70" width="3.7109375" customWidth="1"/>
    <col min="71" max="71" width="0.42578125" customWidth="1"/>
    <col min="72" max="75" width="6.7109375" customWidth="1"/>
    <col min="76" max="76" width="12.140625" customWidth="1"/>
    <col min="77" max="77" width="14.140625" bestFit="1" customWidth="1"/>
  </cols>
  <sheetData>
    <row r="1" spans="1:77" ht="41.25" customHeight="1">
      <c r="A1" s="75" t="s">
        <v>81</v>
      </c>
      <c r="B1" s="1"/>
      <c r="C1" s="1"/>
      <c r="D1" s="79"/>
      <c r="E1" s="1"/>
      <c r="F1" s="1"/>
      <c r="G1" s="79"/>
    </row>
    <row r="2" spans="1:77" ht="18.75" thickBot="1">
      <c r="A2" s="2"/>
    </row>
    <row r="3" spans="1:77" s="147" customFormat="1" ht="30" customHeight="1">
      <c r="A3" s="150" t="s">
        <v>37</v>
      </c>
      <c r="B3" s="151"/>
      <c r="C3" s="151"/>
      <c r="D3" s="152"/>
      <c r="E3" s="151"/>
      <c r="F3" s="151"/>
      <c r="G3" s="205"/>
      <c r="H3" s="382" t="s">
        <v>0</v>
      </c>
      <c r="I3" s="382"/>
      <c r="J3" s="216"/>
      <c r="K3" s="382" t="s">
        <v>1</v>
      </c>
      <c r="L3" s="382"/>
      <c r="M3" s="216"/>
      <c r="N3" s="382" t="s">
        <v>2</v>
      </c>
      <c r="O3" s="382"/>
      <c r="P3" s="216"/>
      <c r="Q3" s="382" t="s">
        <v>3</v>
      </c>
      <c r="R3" s="382"/>
      <c r="S3" s="216"/>
      <c r="T3" s="382" t="s">
        <v>4</v>
      </c>
      <c r="U3" s="382"/>
      <c r="V3" s="217"/>
      <c r="W3" s="383" t="s">
        <v>5</v>
      </c>
      <c r="X3" s="383"/>
      <c r="Y3" s="218"/>
      <c r="Z3" s="383" t="s">
        <v>6</v>
      </c>
      <c r="AA3" s="383"/>
      <c r="AB3" s="219"/>
      <c r="AC3" s="390" t="s">
        <v>7</v>
      </c>
      <c r="AD3" s="391"/>
      <c r="AE3" s="218"/>
      <c r="AF3" s="390" t="s">
        <v>8</v>
      </c>
      <c r="AG3" s="391"/>
      <c r="AH3" s="218"/>
      <c r="AI3" s="390" t="s">
        <v>9</v>
      </c>
      <c r="AJ3" s="391"/>
      <c r="AK3" s="218"/>
      <c r="AL3" s="390" t="s">
        <v>10</v>
      </c>
      <c r="AM3" s="391"/>
      <c r="AN3" s="218"/>
      <c r="AO3" s="390" t="s">
        <v>11</v>
      </c>
      <c r="AP3" s="391"/>
      <c r="AQ3" s="216"/>
      <c r="AR3" s="386" t="s">
        <v>12</v>
      </c>
      <c r="AS3" s="387"/>
      <c r="AT3" s="216"/>
      <c r="AU3" s="388" t="s">
        <v>13</v>
      </c>
      <c r="AV3" s="389"/>
      <c r="AW3" s="220" t="str">
        <f>IF(AU3&gt;=3,"W",IF(ISBLANK(AU3),0,"L"))</f>
        <v>W</v>
      </c>
      <c r="AX3" s="386" t="s">
        <v>14</v>
      </c>
      <c r="AY3" s="387"/>
      <c r="AZ3" s="216"/>
      <c r="BA3" s="386" t="s">
        <v>15</v>
      </c>
      <c r="BB3" s="387"/>
      <c r="BC3" s="216"/>
      <c r="BD3" s="386" t="s">
        <v>16</v>
      </c>
      <c r="BE3" s="387"/>
      <c r="BF3" s="216"/>
      <c r="BG3" s="386" t="s">
        <v>17</v>
      </c>
      <c r="BH3" s="387"/>
      <c r="BI3" s="157"/>
      <c r="BJ3" s="157"/>
      <c r="BK3" s="384" t="s">
        <v>23</v>
      </c>
      <c r="BL3" s="385"/>
      <c r="BM3" s="158"/>
      <c r="BN3" s="384" t="s">
        <v>24</v>
      </c>
      <c r="BO3" s="385"/>
      <c r="BP3" s="158"/>
      <c r="BQ3" s="384" t="s">
        <v>25</v>
      </c>
      <c r="BR3" s="385"/>
      <c r="BS3" s="142"/>
      <c r="BT3" s="142" t="s">
        <v>18</v>
      </c>
      <c r="BU3" s="142" t="s">
        <v>19</v>
      </c>
      <c r="BV3" s="142" t="s">
        <v>20</v>
      </c>
      <c r="BW3" s="142" t="s">
        <v>21</v>
      </c>
      <c r="BX3" s="142" t="s">
        <v>22</v>
      </c>
      <c r="BY3" s="159" t="s">
        <v>26</v>
      </c>
    </row>
    <row r="4" spans="1:77" s="147" customFormat="1" ht="17.25" thickBot="1">
      <c r="A4" s="160"/>
      <c r="B4" s="161"/>
      <c r="C4" s="161"/>
      <c r="D4" s="162"/>
      <c r="E4" s="161"/>
      <c r="F4" s="161"/>
      <c r="G4" s="206"/>
      <c r="H4" s="163" t="s">
        <v>27</v>
      </c>
      <c r="I4" s="143" t="s">
        <v>28</v>
      </c>
      <c r="J4" s="164"/>
      <c r="K4" s="165" t="s">
        <v>27</v>
      </c>
      <c r="L4" s="143" t="s">
        <v>28</v>
      </c>
      <c r="M4" s="164"/>
      <c r="N4" s="165" t="s">
        <v>27</v>
      </c>
      <c r="O4" s="143" t="s">
        <v>28</v>
      </c>
      <c r="P4" s="164"/>
      <c r="Q4" s="165" t="s">
        <v>27</v>
      </c>
      <c r="R4" s="143" t="s">
        <v>28</v>
      </c>
      <c r="S4" s="164"/>
      <c r="T4" s="165" t="s">
        <v>27</v>
      </c>
      <c r="U4" s="143" t="s">
        <v>28</v>
      </c>
      <c r="V4" s="144"/>
      <c r="W4" s="165" t="s">
        <v>27</v>
      </c>
      <c r="X4" s="143" t="s">
        <v>28</v>
      </c>
      <c r="Y4" s="164"/>
      <c r="Z4" s="166" t="s">
        <v>27</v>
      </c>
      <c r="AA4" s="128" t="s">
        <v>28</v>
      </c>
      <c r="AB4" s="156"/>
      <c r="AC4" s="167" t="s">
        <v>27</v>
      </c>
      <c r="AD4" s="128" t="s">
        <v>28</v>
      </c>
      <c r="AE4" s="168"/>
      <c r="AF4" s="166" t="s">
        <v>27</v>
      </c>
      <c r="AG4" s="128" t="s">
        <v>28</v>
      </c>
      <c r="AH4" s="168"/>
      <c r="AI4" s="166" t="s">
        <v>27</v>
      </c>
      <c r="AJ4" s="128" t="s">
        <v>28</v>
      </c>
      <c r="AK4" s="168"/>
      <c r="AL4" s="166" t="s">
        <v>27</v>
      </c>
      <c r="AM4" s="128" t="s">
        <v>28</v>
      </c>
      <c r="AN4" s="168"/>
      <c r="AO4" s="166" t="s">
        <v>27</v>
      </c>
      <c r="AP4" s="128" t="s">
        <v>28</v>
      </c>
      <c r="AQ4" s="156"/>
      <c r="AR4" s="169" t="s">
        <v>27</v>
      </c>
      <c r="AS4" s="170" t="s">
        <v>28</v>
      </c>
      <c r="AT4" s="164"/>
      <c r="AU4" s="166" t="s">
        <v>27</v>
      </c>
      <c r="AV4" s="128" t="s">
        <v>28</v>
      </c>
      <c r="AW4" s="168"/>
      <c r="AX4" s="166" t="s">
        <v>27</v>
      </c>
      <c r="AY4" s="128" t="s">
        <v>28</v>
      </c>
      <c r="BA4" s="165" t="s">
        <v>27</v>
      </c>
      <c r="BB4" s="143" t="s">
        <v>28</v>
      </c>
      <c r="BC4" s="164"/>
      <c r="BD4" s="166" t="s">
        <v>27</v>
      </c>
      <c r="BE4" s="128" t="s">
        <v>28</v>
      </c>
      <c r="BF4" s="168"/>
      <c r="BG4" s="166" t="s">
        <v>27</v>
      </c>
      <c r="BH4" s="128" t="s">
        <v>28</v>
      </c>
      <c r="BI4" s="157"/>
      <c r="BJ4" s="157"/>
      <c r="BK4" s="171" t="s">
        <v>27</v>
      </c>
      <c r="BL4" s="172" t="s">
        <v>28</v>
      </c>
      <c r="BM4" s="173"/>
      <c r="BN4" s="171" t="s">
        <v>27</v>
      </c>
      <c r="BO4" s="172" t="s">
        <v>28</v>
      </c>
      <c r="BP4" s="173"/>
      <c r="BQ4" s="171" t="s">
        <v>27</v>
      </c>
      <c r="BR4" s="172" t="s">
        <v>28</v>
      </c>
      <c r="BS4" s="144"/>
      <c r="BT4" s="153"/>
      <c r="BU4" s="153"/>
      <c r="BV4" s="153"/>
      <c r="BW4" s="153"/>
    </row>
    <row r="5" spans="1:77" s="147" customFormat="1" ht="37.5" customHeight="1" thickBot="1">
      <c r="A5" s="174" t="s">
        <v>29</v>
      </c>
      <c r="B5" s="175" t="s">
        <v>30</v>
      </c>
      <c r="C5" s="176" t="s">
        <v>31</v>
      </c>
      <c r="D5" s="177" t="s">
        <v>34</v>
      </c>
      <c r="E5" s="238" t="s">
        <v>35</v>
      </c>
      <c r="F5" s="222" t="s">
        <v>36</v>
      </c>
      <c r="G5" s="178" t="s">
        <v>33</v>
      </c>
      <c r="H5" s="376"/>
      <c r="I5" s="377"/>
      <c r="J5" s="164"/>
      <c r="K5" s="376" t="s">
        <v>174</v>
      </c>
      <c r="L5" s="377"/>
      <c r="M5" s="164"/>
      <c r="N5" s="376" t="s">
        <v>168</v>
      </c>
      <c r="O5" s="377"/>
      <c r="P5" s="164"/>
      <c r="Q5" s="376" t="s">
        <v>65</v>
      </c>
      <c r="R5" s="377"/>
      <c r="S5" s="164"/>
      <c r="T5" s="378" t="s">
        <v>66</v>
      </c>
      <c r="U5" s="379"/>
      <c r="V5" s="155"/>
      <c r="W5" s="376" t="s">
        <v>62</v>
      </c>
      <c r="X5" s="377"/>
      <c r="Y5" s="155"/>
      <c r="Z5" s="378" t="s">
        <v>186</v>
      </c>
      <c r="AA5" s="379"/>
      <c r="AB5" s="155"/>
      <c r="AC5" s="378" t="s">
        <v>63</v>
      </c>
      <c r="AD5" s="379"/>
      <c r="AE5" s="155"/>
      <c r="AF5" s="378" t="s">
        <v>65</v>
      </c>
      <c r="AG5" s="379"/>
      <c r="AH5" s="155"/>
      <c r="AI5" s="378" t="s">
        <v>66</v>
      </c>
      <c r="AJ5" s="379"/>
      <c r="AK5" s="155"/>
      <c r="AL5" s="378" t="s">
        <v>62</v>
      </c>
      <c r="AM5" s="379"/>
      <c r="AN5" s="155"/>
      <c r="AO5" s="378" t="s">
        <v>186</v>
      </c>
      <c r="AP5" s="379"/>
      <c r="AQ5" s="156"/>
      <c r="AR5" s="378" t="s">
        <v>63</v>
      </c>
      <c r="AS5" s="379"/>
      <c r="AT5" s="164"/>
      <c r="AU5" s="378" t="s">
        <v>65</v>
      </c>
      <c r="AV5" s="379"/>
      <c r="AW5" s="168"/>
      <c r="AX5" s="378" t="s">
        <v>66</v>
      </c>
      <c r="AY5" s="379"/>
      <c r="BA5" s="376" t="s">
        <v>186</v>
      </c>
      <c r="BB5" s="377"/>
      <c r="BC5" s="164"/>
      <c r="BD5" s="378" t="s">
        <v>62</v>
      </c>
      <c r="BE5" s="379"/>
      <c r="BF5" s="168"/>
      <c r="BG5" s="378" t="s">
        <v>66</v>
      </c>
      <c r="BH5" s="379"/>
      <c r="BI5" s="157"/>
      <c r="BJ5" s="182"/>
      <c r="BK5" s="380"/>
      <c r="BL5" s="381"/>
      <c r="BM5" s="183"/>
      <c r="BN5" s="380"/>
      <c r="BO5" s="381"/>
      <c r="BP5" s="183"/>
      <c r="BQ5" s="380"/>
      <c r="BR5" s="381"/>
      <c r="BS5" s="154">
        <f t="shared" ref="BS5" si="0">IF(BQ5&gt;=3,"W",IF(ISBLANK(BQ5),0,"L"))</f>
        <v>0</v>
      </c>
      <c r="BT5" s="142"/>
      <c r="BU5" s="142"/>
      <c r="BV5" s="142"/>
      <c r="BW5" s="142"/>
    </row>
    <row r="6" spans="1:77" s="147" customFormat="1" ht="18.75">
      <c r="A6" s="184"/>
      <c r="B6" s="296" t="s">
        <v>165</v>
      </c>
      <c r="C6" s="295">
        <v>-32</v>
      </c>
      <c r="D6" s="209"/>
      <c r="E6" s="240"/>
      <c r="F6" s="209"/>
      <c r="G6" s="241"/>
      <c r="H6" s="186">
        <v>0</v>
      </c>
      <c r="I6" s="187">
        <v>3</v>
      </c>
      <c r="J6" s="155" t="str">
        <f t="shared" ref="J6" si="1">IF(H6&gt;=3,"W",IF(ISBLANK(H6),0,"L"))</f>
        <v>L</v>
      </c>
      <c r="K6" s="188">
        <v>2</v>
      </c>
      <c r="L6" s="187">
        <v>3</v>
      </c>
      <c r="M6" s="155" t="str">
        <f t="shared" ref="M6" si="2">IF(K6&gt;=3,"W",IF(ISBLANK(K6),0,"L"))</f>
        <v>L</v>
      </c>
      <c r="N6" s="188">
        <v>2</v>
      </c>
      <c r="O6" s="187">
        <v>3</v>
      </c>
      <c r="P6" s="155" t="str">
        <f t="shared" ref="P6" si="3">IF(N6&gt;=3,"W",IF(ISBLANK(N6),0,"L"))</f>
        <v>L</v>
      </c>
      <c r="Q6" s="188">
        <v>3</v>
      </c>
      <c r="R6" s="187">
        <v>2</v>
      </c>
      <c r="S6" s="155" t="str">
        <f t="shared" ref="S6" si="4">IF(Q6&gt;=3,"W",IF(ISBLANK(Q6),0,"L"))</f>
        <v>W</v>
      </c>
      <c r="T6" s="188"/>
      <c r="U6" s="187"/>
      <c r="V6" s="155">
        <f t="shared" ref="V6" si="5">IF(T6&gt;=3,"W",IF(ISBLANK(T6),0,"L"))</f>
        <v>0</v>
      </c>
      <c r="W6" s="188"/>
      <c r="X6" s="187"/>
      <c r="Y6" s="155">
        <f t="shared" ref="Y6" si="6">IF(W6&gt;=3,"W",IF(ISBLANK(W6),0,"L"))</f>
        <v>0</v>
      </c>
      <c r="Z6" s="189"/>
      <c r="AA6" s="190"/>
      <c r="AB6" s="155">
        <f t="shared" ref="AB6" si="7">IF(Z6&gt;=3,"W",IF(ISBLANK(Z6),0,"L"))</f>
        <v>0</v>
      </c>
      <c r="AC6" s="191"/>
      <c r="AD6" s="190"/>
      <c r="AE6" s="155">
        <f t="shared" ref="AE6" si="8">IF(AC6&gt;=3,"W",IF(ISBLANK(AC6),0,"L"))</f>
        <v>0</v>
      </c>
      <c r="AF6" s="189"/>
      <c r="AG6" s="190"/>
      <c r="AH6" s="155">
        <f t="shared" ref="AH6" si="9">IF(AF6&gt;=3,"W",IF(ISBLANK(AF6),0,"L"))</f>
        <v>0</v>
      </c>
      <c r="AI6" s="189"/>
      <c r="AJ6" s="190"/>
      <c r="AK6" s="155">
        <f t="shared" ref="AK6" si="10">IF(AI6&gt;=3,"W",IF(ISBLANK(AI6),0,"L"))</f>
        <v>0</v>
      </c>
      <c r="AL6" s="189"/>
      <c r="AM6" s="190"/>
      <c r="AN6" s="155">
        <f t="shared" ref="AN6" si="11">IF(AL6&gt;=3,"W",IF(ISBLANK(AL6),0,"L"))</f>
        <v>0</v>
      </c>
      <c r="AO6" s="189"/>
      <c r="AP6" s="190"/>
      <c r="AQ6" s="155">
        <f t="shared" ref="AQ6" si="12">IF(AO6&gt;=3,"W",IF(ISBLANK(AO6),0,"L"))</f>
        <v>0</v>
      </c>
      <c r="AR6" s="189"/>
      <c r="AS6" s="190"/>
      <c r="AT6" s="155">
        <f t="shared" ref="AT6" si="13">IF(AR6&gt;=3,"W",IF(ISBLANK(AR6),0,"L"))</f>
        <v>0</v>
      </c>
      <c r="AU6" s="189"/>
      <c r="AV6" s="190"/>
      <c r="AW6" s="155">
        <f t="shared" ref="AW6" si="14">IF(AU6&gt;=3,"W",IF(ISBLANK(AU6),0,"L"))</f>
        <v>0</v>
      </c>
      <c r="AX6" s="189"/>
      <c r="AY6" s="190"/>
      <c r="AZ6" s="155">
        <f t="shared" ref="AZ6" si="15">IF(AX6&gt;=3,"W",IF(ISBLANK(AX6),0,"L"))</f>
        <v>0</v>
      </c>
      <c r="BA6" s="188"/>
      <c r="BB6" s="187"/>
      <c r="BC6" s="155">
        <f t="shared" ref="BC6" si="16">IF(BA6&gt;=3,"W",IF(ISBLANK(BA6),0,"L"))</f>
        <v>0</v>
      </c>
      <c r="BD6" s="189"/>
      <c r="BE6" s="190"/>
      <c r="BF6" s="155">
        <f t="shared" ref="BF6" si="17">IF(BD6&gt;=3,"W",IF(ISBLANK(BD6),0,"L"))</f>
        <v>0</v>
      </c>
      <c r="BG6" s="189"/>
      <c r="BH6" s="190"/>
      <c r="BI6" s="155">
        <f t="shared" ref="BI6" si="18">IF(BG6&gt;=3,"W",IF(ISBLANK(BG6),0,"L"))</f>
        <v>0</v>
      </c>
      <c r="BJ6" s="239"/>
      <c r="BK6" s="193"/>
      <c r="BL6" s="194"/>
      <c r="BM6" s="155">
        <f t="shared" ref="BM6" si="19">IF(BK6&gt;=3,"W",IF(ISBLANK(BK6),0,"L"))</f>
        <v>0</v>
      </c>
      <c r="BN6" s="193"/>
      <c r="BO6" s="194"/>
      <c r="BP6" s="155">
        <f t="shared" ref="BP6" si="20">IF(BN6&gt;=3,"W",IF(ISBLANK(BN6),0,"L"))</f>
        <v>0</v>
      </c>
      <c r="BQ6" s="193"/>
      <c r="BR6" s="194"/>
      <c r="BS6" s="155">
        <f t="shared" ref="BS6" si="21">IF(BQ6&gt;=3,"W",IF(ISBLANK(BQ6),0,"L"))</f>
        <v>0</v>
      </c>
      <c r="BT6" s="142">
        <f t="shared" ref="BT6" si="22">COUNTIF(J6:BS6,"w")</f>
        <v>1</v>
      </c>
      <c r="BU6" s="142">
        <f t="shared" ref="BU6" si="23">COUNTIF(J6:BS6,"l")</f>
        <v>3</v>
      </c>
      <c r="BV6" s="142">
        <f t="shared" ref="BV6:BW6" si="24">H6+K6+N6+Q6+T6+W6+Z6+AC6+AF6+AI6+AL6+AO6+AR6+AU6+AX6+BA6+BD6+BG6+BK6+BN6+BQ6</f>
        <v>7</v>
      </c>
      <c r="BW6" s="142">
        <f t="shared" si="24"/>
        <v>11</v>
      </c>
      <c r="BX6" s="214">
        <f t="shared" ref="BX6" si="25">IF(BV6+BW6&gt;0,BV6/(BV6+BW6),IF(BV6+BW6=0,"0",0.5))</f>
        <v>0.3888888888888889</v>
      </c>
      <c r="BY6" s="215">
        <f t="shared" ref="BY6" si="26">IF(BT6+BU6&gt;0,BT6/(BT6+BU6),IF(BT6+BU6=0,"0",0.5))</f>
        <v>0.25</v>
      </c>
    </row>
    <row r="7" spans="1:77" s="147" customFormat="1" ht="19.5" customHeight="1">
      <c r="A7" s="195">
        <v>2</v>
      </c>
      <c r="B7" s="250" t="s">
        <v>82</v>
      </c>
      <c r="C7" s="126">
        <v>-31</v>
      </c>
      <c r="D7" s="225"/>
      <c r="E7" s="355">
        <v>-28</v>
      </c>
      <c r="F7" s="225"/>
      <c r="G7" s="243"/>
      <c r="H7" s="186"/>
      <c r="I7" s="187"/>
      <c r="J7" s="155">
        <f>IF(H7&gt;=3,"W",IF(ISBLANK(H7),0,"L"))</f>
        <v>0</v>
      </c>
      <c r="K7" s="188"/>
      <c r="L7" s="187"/>
      <c r="M7" s="155">
        <f>IF(K7&gt;=3,"W",IF(ISBLANK(K7),0,"L"))</f>
        <v>0</v>
      </c>
      <c r="N7" s="188"/>
      <c r="O7" s="187"/>
      <c r="P7" s="155">
        <f>IF(N7&gt;=3,"W",IF(ISBLANK(N7),0,"L"))</f>
        <v>0</v>
      </c>
      <c r="Q7" s="188"/>
      <c r="R7" s="187"/>
      <c r="S7" s="155">
        <f>IF(Q7&gt;=3,"W",IF(ISBLANK(Q7),0,"L"))</f>
        <v>0</v>
      </c>
      <c r="T7" s="188">
        <v>0</v>
      </c>
      <c r="U7" s="187">
        <v>3</v>
      </c>
      <c r="V7" s="155" t="str">
        <f>IF(T7&gt;=3,"W",IF(ISBLANK(T7),0,"L"))</f>
        <v>L</v>
      </c>
      <c r="W7" s="188">
        <v>0</v>
      </c>
      <c r="X7" s="187">
        <v>3</v>
      </c>
      <c r="Y7" s="155" t="str">
        <f>IF(W7&gt;=3,"W",IF(ISBLANK(W7),0,"L"))</f>
        <v>L</v>
      </c>
      <c r="Z7" s="189">
        <v>1</v>
      </c>
      <c r="AA7" s="190">
        <v>3</v>
      </c>
      <c r="AB7" s="155" t="str">
        <f>IF(Z7&gt;=3,"W",IF(ISBLANK(Z7),0,"L"))</f>
        <v>L</v>
      </c>
      <c r="AC7" s="191">
        <v>0</v>
      </c>
      <c r="AD7" s="190">
        <v>3</v>
      </c>
      <c r="AE7" s="155" t="str">
        <f>IF(AC7&gt;=3,"W",IF(ISBLANK(AC7),0,"L"))</f>
        <v>L</v>
      </c>
      <c r="AF7" s="189"/>
      <c r="AG7" s="190"/>
      <c r="AH7" s="155">
        <f>IF(AF7&gt;=3,"W",IF(ISBLANK(AF7),0,"L"))</f>
        <v>0</v>
      </c>
      <c r="AI7" s="189"/>
      <c r="AJ7" s="190"/>
      <c r="AK7" s="155">
        <f>IF(AI7&gt;=3,"W",IF(ISBLANK(AI7),0,"L"))</f>
        <v>0</v>
      </c>
      <c r="AL7" s="189">
        <v>3</v>
      </c>
      <c r="AM7" s="190">
        <v>0</v>
      </c>
      <c r="AN7" s="155" t="str">
        <f>IF(AL7&gt;=3,"W",IF(ISBLANK(AL7),0,"L"))</f>
        <v>W</v>
      </c>
      <c r="AO7" s="189">
        <v>3</v>
      </c>
      <c r="AP7" s="190">
        <v>2</v>
      </c>
      <c r="AQ7" s="155" t="str">
        <f>IF(AO7&gt;=3,"W",IF(ISBLANK(AO7),0,"L"))</f>
        <v>W</v>
      </c>
      <c r="AR7" s="189">
        <v>1</v>
      </c>
      <c r="AS7" s="190">
        <v>3</v>
      </c>
      <c r="AT7" s="155" t="str">
        <f>IF(AR7&gt;=3,"W",IF(ISBLANK(AR7),0,"L"))</f>
        <v>L</v>
      </c>
      <c r="AU7" s="189"/>
      <c r="AV7" s="190"/>
      <c r="AW7" s="155">
        <f>IF(AU7&gt;=3,"W",IF(ISBLANK(AU7),0,"L"))</f>
        <v>0</v>
      </c>
      <c r="AX7" s="189"/>
      <c r="AY7" s="190"/>
      <c r="AZ7" s="155">
        <f>IF(AX7&gt;=3,"W",IF(ISBLANK(AX7),0,"L"))</f>
        <v>0</v>
      </c>
      <c r="BA7" s="188">
        <v>3</v>
      </c>
      <c r="BB7" s="187">
        <v>0</v>
      </c>
      <c r="BC7" s="155" t="str">
        <f>IF(BA7&gt;=3,"W",IF(ISBLANK(BA7),0,"L"))</f>
        <v>W</v>
      </c>
      <c r="BD7" s="189"/>
      <c r="BE7" s="190"/>
      <c r="BF7" s="155">
        <f>IF(BD7&gt;=3,"W",IF(ISBLANK(BD7),0,"L"))</f>
        <v>0</v>
      </c>
      <c r="BG7" s="189">
        <v>3</v>
      </c>
      <c r="BH7" s="190">
        <v>2</v>
      </c>
      <c r="BI7" s="155" t="str">
        <f>IF(BG7&gt;=3,"W",IF(ISBLANK(BG7),0,"L"))</f>
        <v>W</v>
      </c>
      <c r="BJ7" s="192"/>
      <c r="BK7" s="193"/>
      <c r="BL7" s="194"/>
      <c r="BM7" s="155">
        <f>IF(BK7&gt;=3,"W",IF(ISBLANK(BK7),0,"L"))</f>
        <v>0</v>
      </c>
      <c r="BN7" s="193"/>
      <c r="BO7" s="194"/>
      <c r="BP7" s="155">
        <f>IF(BN7&gt;=3,"W",IF(ISBLANK(BN7),0,"L"))</f>
        <v>0</v>
      </c>
      <c r="BQ7" s="193"/>
      <c r="BR7" s="194"/>
      <c r="BS7" s="155">
        <f>IF(BQ7&gt;=3,"W",IF(ISBLANK(BQ7),0,"L"))</f>
        <v>0</v>
      </c>
      <c r="BT7" s="142">
        <f>COUNTIF(J7:BS7,"w")</f>
        <v>4</v>
      </c>
      <c r="BU7" s="142">
        <f>COUNTIF(J7:BS7,"l")</f>
        <v>5</v>
      </c>
      <c r="BV7" s="142">
        <f>H7+K7+N7+Q7+T7+W7+Z7+AC7+AF7+AI7+AL7+AO7+AR7+AU7+AX7+BA7+BD7+BG7+BK7+BN7+BQ7</f>
        <v>14</v>
      </c>
      <c r="BW7" s="142">
        <f>I7+L7+O7+R7+U7+X7+AA7+AD7+AG7+AJ7+AM7+AP7+AS7+AV7+AY7+BB7+BE7+BH7+BL7+BO7+BR7</f>
        <v>19</v>
      </c>
      <c r="BX7" s="214">
        <f>IF(BV7+BW7&gt;0,BV7/(BV7+BW7),IF(BV7+BW7=0,"0",0.5))</f>
        <v>0.42424242424242425</v>
      </c>
      <c r="BY7" s="215">
        <f>IF(BT7+BU7&gt;0,BT7/(BT7+BU7),IF(BT7+BU7=0,"0",0.5))</f>
        <v>0.44444444444444442</v>
      </c>
    </row>
    <row r="8" spans="1:77" s="147" customFormat="1" ht="16.5" customHeight="1">
      <c r="A8" s="229">
        <v>1</v>
      </c>
      <c r="B8" s="247" t="s">
        <v>142</v>
      </c>
      <c r="C8" s="126">
        <v>-31</v>
      </c>
      <c r="D8" s="237">
        <v>-30</v>
      </c>
      <c r="E8" s="242"/>
      <c r="F8" s="225">
        <v>-27</v>
      </c>
      <c r="G8" s="244"/>
      <c r="H8" s="186">
        <v>0</v>
      </c>
      <c r="I8" s="187">
        <v>3</v>
      </c>
      <c r="J8" s="155" t="str">
        <f>IF(H8&gt;=3,"W",IF(ISBLANK(H8),0,"L"))</f>
        <v>L</v>
      </c>
      <c r="K8" s="188">
        <v>3</v>
      </c>
      <c r="L8" s="187">
        <v>2</v>
      </c>
      <c r="M8" s="155" t="str">
        <f>IF(K8&gt;=3,"W",IF(ISBLANK(K8),0,"L"))</f>
        <v>W</v>
      </c>
      <c r="N8" s="188">
        <v>0</v>
      </c>
      <c r="O8" s="187">
        <v>3</v>
      </c>
      <c r="P8" s="155" t="str">
        <f>IF(N8&gt;=3,"W",IF(ISBLANK(N8),0,"L"))</f>
        <v>L</v>
      </c>
      <c r="Q8" s="188"/>
      <c r="R8" s="187"/>
      <c r="S8" s="155">
        <f>IF(Q8&gt;=3,"W",IF(ISBLANK(Q8),0,"L"))</f>
        <v>0</v>
      </c>
      <c r="T8" s="188">
        <v>2</v>
      </c>
      <c r="U8" s="187">
        <v>3</v>
      </c>
      <c r="V8" s="155" t="str">
        <f>IF(T8&gt;=3,"W",IF(ISBLANK(T8),0,"L"))</f>
        <v>L</v>
      </c>
      <c r="W8" s="188">
        <v>3</v>
      </c>
      <c r="X8" s="187">
        <v>2</v>
      </c>
      <c r="Y8" s="155" t="str">
        <f>IF(W8&gt;=3,"W",IF(ISBLANK(W8),0,"L"))</f>
        <v>W</v>
      </c>
      <c r="Z8" s="189">
        <v>2</v>
      </c>
      <c r="AA8" s="190">
        <v>3</v>
      </c>
      <c r="AB8" s="155" t="str">
        <f>IF(Z8&gt;=3,"W",IF(ISBLANK(Z8),0,"L"))</f>
        <v>L</v>
      </c>
      <c r="AC8" s="191"/>
      <c r="AD8" s="190"/>
      <c r="AE8" s="155">
        <f>IF(AC8&gt;=3,"W",IF(ISBLANK(AC8),0,"L"))</f>
        <v>0</v>
      </c>
      <c r="AF8" s="189">
        <v>3</v>
      </c>
      <c r="AG8" s="190">
        <v>1</v>
      </c>
      <c r="AH8" s="155" t="str">
        <f>IF(AF8&gt;=3,"W",IF(ISBLANK(AF8),0,"L"))</f>
        <v>W</v>
      </c>
      <c r="AI8" s="189"/>
      <c r="AJ8" s="190"/>
      <c r="AK8" s="155">
        <f>IF(AI8&gt;=3,"W",IF(ISBLANK(AI8),0,"L"))</f>
        <v>0</v>
      </c>
      <c r="AL8" s="189"/>
      <c r="AM8" s="190"/>
      <c r="AN8" s="155">
        <f>IF(AL8&gt;=3,"W",IF(ISBLANK(AL8),0,"L"))</f>
        <v>0</v>
      </c>
      <c r="AO8" s="189">
        <v>0</v>
      </c>
      <c r="AP8" s="190">
        <v>3</v>
      </c>
      <c r="AQ8" s="155" t="str">
        <f>IF(AO8&gt;=3,"W",IF(ISBLANK(AO8),0,"L"))</f>
        <v>L</v>
      </c>
      <c r="AR8" s="189">
        <v>2</v>
      </c>
      <c r="AS8" s="190">
        <v>3</v>
      </c>
      <c r="AT8" s="155" t="str">
        <f>IF(AR8&gt;=3,"W",IF(ISBLANK(AR8),0,"L"))</f>
        <v>L</v>
      </c>
      <c r="AU8" s="189">
        <v>0</v>
      </c>
      <c r="AV8" s="190">
        <v>3</v>
      </c>
      <c r="AW8" s="155" t="str">
        <f>IF(AU8&gt;=3,"W",IF(ISBLANK(AU8),0,"L"))</f>
        <v>L</v>
      </c>
      <c r="AX8" s="189"/>
      <c r="AY8" s="190"/>
      <c r="AZ8" s="155">
        <f>IF(AX8&gt;=3,"W",IF(ISBLANK(AX8),0,"L"))</f>
        <v>0</v>
      </c>
      <c r="BA8" s="188">
        <v>3</v>
      </c>
      <c r="BB8" s="187">
        <v>2</v>
      </c>
      <c r="BC8" s="155" t="str">
        <f>IF(BA8&gt;=3,"W",IF(ISBLANK(BA8),0,"L"))</f>
        <v>W</v>
      </c>
      <c r="BD8" s="189">
        <v>3</v>
      </c>
      <c r="BE8" s="190">
        <v>1</v>
      </c>
      <c r="BF8" s="155" t="str">
        <f>IF(BD8&gt;=3,"W",IF(ISBLANK(BD8),0,"L"))</f>
        <v>W</v>
      </c>
      <c r="BG8" s="189">
        <v>3</v>
      </c>
      <c r="BH8" s="190">
        <v>1</v>
      </c>
      <c r="BI8" s="155" t="str">
        <f>IF(BG8&gt;=3,"W",IF(ISBLANK(BG8),0,"L"))</f>
        <v>W</v>
      </c>
      <c r="BJ8" s="192"/>
      <c r="BK8" s="193"/>
      <c r="BL8" s="194"/>
      <c r="BM8" s="155">
        <f>IF(BK8&gt;=3,"W",IF(ISBLANK(BK8),0,"L"))</f>
        <v>0</v>
      </c>
      <c r="BN8" s="193"/>
      <c r="BO8" s="194"/>
      <c r="BP8" s="155">
        <f>IF(BN8&gt;=3,"W",IF(ISBLANK(BN8),0,"L"))</f>
        <v>0</v>
      </c>
      <c r="BQ8" s="193"/>
      <c r="BR8" s="194"/>
      <c r="BS8" s="155">
        <f>IF(BQ8&gt;=3,"W",IF(ISBLANK(BQ8),0,"L"))</f>
        <v>0</v>
      </c>
      <c r="BT8" s="142">
        <f>COUNTIF(J8:BS8,"w")</f>
        <v>6</v>
      </c>
      <c r="BU8" s="142">
        <f>COUNTIF(J8:BS8,"l")</f>
        <v>7</v>
      </c>
      <c r="BV8" s="142">
        <f>H8+K8+N8+Q8+T8+W8+Z8+AC8+AF8+AI8+AL8+AO8+AR8+AU8+AX8+BA8+BD8+BG8+BK8+BN8+BQ8</f>
        <v>24</v>
      </c>
      <c r="BW8" s="142">
        <f>I8+L8+O8+R8+U8+X8+AA8+AD8+AG8+AJ8+AM8+AP8+AS8+AV8+AY8+BB8+BE8+BH8+BL8+BO8+BR8</f>
        <v>30</v>
      </c>
      <c r="BX8" s="214">
        <f>IF(BV8+BW8&gt;0,BV8/(BV8+BW8),IF(BV8+BW8=0,"0",0.5))</f>
        <v>0.44444444444444442</v>
      </c>
      <c r="BY8" s="215">
        <f>IF(BT8+BU8&gt;0,BT8/(BT8+BU8),IF(BT8+BU8=0,"0",0.5))</f>
        <v>0.46153846153846156</v>
      </c>
    </row>
    <row r="9" spans="1:77" s="147" customFormat="1" ht="16.5" customHeight="1">
      <c r="A9" s="230"/>
      <c r="B9" s="233" t="s">
        <v>205</v>
      </c>
      <c r="C9" s="325">
        <v>-26</v>
      </c>
      <c r="D9" s="142"/>
      <c r="E9" s="231"/>
      <c r="F9" s="143"/>
      <c r="G9" s="185"/>
      <c r="H9" s="186"/>
      <c r="I9" s="187"/>
      <c r="J9" s="155">
        <f>IF(H9&gt;=3,"W",IF(ISBLANK(H9),0,"L"))</f>
        <v>0</v>
      </c>
      <c r="K9" s="188"/>
      <c r="L9" s="187"/>
      <c r="M9" s="155">
        <f>IF(K9&gt;=3,"W",IF(ISBLANK(K9),0,"L"))</f>
        <v>0</v>
      </c>
      <c r="N9" s="188"/>
      <c r="O9" s="187"/>
      <c r="P9" s="155">
        <f>IF(N9&gt;=3,"W",IF(ISBLANK(N9),0,"L"))</f>
        <v>0</v>
      </c>
      <c r="Q9" s="188"/>
      <c r="R9" s="187"/>
      <c r="S9" s="155">
        <f>IF(Q9&gt;=3,"W",IF(ISBLANK(Q9),0,"L"))</f>
        <v>0</v>
      </c>
      <c r="T9" s="188"/>
      <c r="U9" s="187"/>
      <c r="V9" s="155">
        <f>IF(T9&gt;=3,"W",IF(ISBLANK(T9),0,"L"))</f>
        <v>0</v>
      </c>
      <c r="W9" s="188">
        <v>2</v>
      </c>
      <c r="X9" s="187">
        <v>3</v>
      </c>
      <c r="Y9" s="155" t="str">
        <f>IF(W9&gt;=3,"W",IF(ISBLANK(W9),0,"L"))</f>
        <v>L</v>
      </c>
      <c r="Z9" s="189">
        <v>3</v>
      </c>
      <c r="AA9" s="190">
        <v>2</v>
      </c>
      <c r="AB9" s="155" t="str">
        <f>IF(Z9&gt;=3,"W",IF(ISBLANK(Z9),0,"L"))</f>
        <v>W</v>
      </c>
      <c r="AC9" s="191"/>
      <c r="AD9" s="190"/>
      <c r="AE9" s="155">
        <f>IF(AC9&gt;=3,"W",IF(ISBLANK(AC9),0,"L"))</f>
        <v>0</v>
      </c>
      <c r="AF9" s="189"/>
      <c r="AG9" s="190"/>
      <c r="AH9" s="155">
        <f>IF(AF9&gt;=3,"W",IF(ISBLANK(AF9),0,"L"))</f>
        <v>0</v>
      </c>
      <c r="AI9" s="189"/>
      <c r="AJ9" s="190"/>
      <c r="AK9" s="155">
        <f>IF(AI9&gt;=3,"W",IF(ISBLANK(AI9),0,"L"))</f>
        <v>0</v>
      </c>
      <c r="AL9" s="189">
        <v>3</v>
      </c>
      <c r="AM9" s="190">
        <v>2</v>
      </c>
      <c r="AN9" s="155" t="str">
        <f>IF(AL9&gt;=3,"W",IF(ISBLANK(AL9),0,"L"))</f>
        <v>W</v>
      </c>
      <c r="AO9" s="189"/>
      <c r="AP9" s="190"/>
      <c r="AQ9" s="155">
        <f>IF(AO9&gt;=3,"W",IF(ISBLANK(AO9),0,"L"))</f>
        <v>0</v>
      </c>
      <c r="AR9" s="189"/>
      <c r="AS9" s="190"/>
      <c r="AT9" s="155">
        <f>IF(AR9&gt;=3,"W",IF(ISBLANK(AR9),0,"L"))</f>
        <v>0</v>
      </c>
      <c r="AU9" s="189"/>
      <c r="AV9" s="190"/>
      <c r="AW9" s="155">
        <f>IF(AU9&gt;=3,"W",IF(ISBLANK(AU9),0,"L"))</f>
        <v>0</v>
      </c>
      <c r="AX9" s="189">
        <v>1</v>
      </c>
      <c r="AY9" s="190">
        <v>3</v>
      </c>
      <c r="AZ9" s="155" t="str">
        <f>IF(AX9&gt;=3,"W",IF(ISBLANK(AX9),0,"L"))</f>
        <v>L</v>
      </c>
      <c r="BA9" s="188"/>
      <c r="BB9" s="187"/>
      <c r="BC9" s="155">
        <f>IF(BA9&gt;=3,"W",IF(ISBLANK(BA9),0,"L"))</f>
        <v>0</v>
      </c>
      <c r="BD9" s="189"/>
      <c r="BE9" s="190"/>
      <c r="BF9" s="155">
        <f>IF(BD9&gt;=3,"W",IF(ISBLANK(BD9),0,"L"))</f>
        <v>0</v>
      </c>
      <c r="BG9" s="189"/>
      <c r="BH9" s="190"/>
      <c r="BI9" s="155">
        <f>IF(BG9&gt;=3,"W",IF(ISBLANK(BG9),0,"L"))</f>
        <v>0</v>
      </c>
      <c r="BJ9" s="192"/>
      <c r="BK9" s="193"/>
      <c r="BL9" s="194"/>
      <c r="BM9" s="155">
        <f>IF(BK9&gt;=3,"W",IF(ISBLANK(BK9),0,"L"))</f>
        <v>0</v>
      </c>
      <c r="BN9" s="193"/>
      <c r="BO9" s="194"/>
      <c r="BP9" s="155">
        <f>IF(BN9&gt;=3,"W",IF(ISBLANK(BN9),0,"L"))</f>
        <v>0</v>
      </c>
      <c r="BQ9" s="193"/>
      <c r="BR9" s="194"/>
      <c r="BS9" s="155">
        <f>IF(BQ9&gt;=3,"W",IF(ISBLANK(BQ9),0,"L"))</f>
        <v>0</v>
      </c>
      <c r="BT9" s="142">
        <f>COUNTIF(J9:BS9,"w")</f>
        <v>2</v>
      </c>
      <c r="BU9" s="142">
        <f>COUNTIF(J9:BS9,"l")</f>
        <v>2</v>
      </c>
      <c r="BV9" s="142">
        <f t="shared" ref="BV9:BW10" si="27">H9+K9+N9+Q9+T9+W9+Z9+AC9+AF9+AI9+AL9+AO9+AR9+AU9+AX9+BA9+BD9+BG9+BK9+BN9+BQ9</f>
        <v>9</v>
      </c>
      <c r="BW9" s="142">
        <f t="shared" si="27"/>
        <v>10</v>
      </c>
      <c r="BX9" s="214">
        <f>IF(BV9+BW9&gt;0,BV9/(BV9+BW9),IF(BV9+BW9=0,"0",0.5))</f>
        <v>0.47368421052631576</v>
      </c>
      <c r="BY9" s="215">
        <f>IF(BT9+BU9&gt;0,BT9/(BT9+BU9),IF(BT9+BU9=0,"0",0.5))</f>
        <v>0.5</v>
      </c>
    </row>
    <row r="10" spans="1:77" s="147" customFormat="1" ht="18.75" customHeight="1">
      <c r="A10" s="230"/>
      <c r="B10" s="306" t="s">
        <v>185</v>
      </c>
      <c r="C10" s="307">
        <v>-26</v>
      </c>
      <c r="D10" s="209"/>
      <c r="E10" s="208"/>
      <c r="F10" s="228"/>
      <c r="G10" s="185"/>
      <c r="H10" s="186"/>
      <c r="I10" s="187"/>
      <c r="J10" s="155">
        <f>IF(H10&gt;=3,"W",IF(ISBLANK(H10),0,"L"))</f>
        <v>0</v>
      </c>
      <c r="K10" s="188"/>
      <c r="L10" s="187"/>
      <c r="M10" s="155">
        <f>IF(K10&gt;=3,"W",IF(ISBLANK(K10),0,"L"))</f>
        <v>0</v>
      </c>
      <c r="N10" s="188"/>
      <c r="O10" s="187"/>
      <c r="P10" s="155">
        <f>IF(N10&gt;=3,"W",IF(ISBLANK(N10),0,"L"))</f>
        <v>0</v>
      </c>
      <c r="Q10" s="188">
        <v>3</v>
      </c>
      <c r="R10" s="187">
        <v>0</v>
      </c>
      <c r="S10" s="155" t="str">
        <f>IF(Q10&gt;=3,"W",IF(ISBLANK(Q10),0,"L"))</f>
        <v>W</v>
      </c>
      <c r="T10" s="188"/>
      <c r="U10" s="187"/>
      <c r="V10" s="155">
        <f>IF(T10&gt;=3,"W",IF(ISBLANK(T10),0,"L"))</f>
        <v>0</v>
      </c>
      <c r="W10" s="188"/>
      <c r="X10" s="187"/>
      <c r="Y10" s="155">
        <f>IF(W10&gt;=3,"W",IF(ISBLANK(W10),0,"L"))</f>
        <v>0</v>
      </c>
      <c r="Z10" s="189"/>
      <c r="AA10" s="190"/>
      <c r="AB10" s="155">
        <f>IF(Z10&gt;=3,"W",IF(ISBLANK(Z10),0,"L"))</f>
        <v>0</v>
      </c>
      <c r="AC10" s="191"/>
      <c r="AD10" s="190"/>
      <c r="AE10" s="155">
        <f>IF(AC10&gt;=3,"W",IF(ISBLANK(AC10),0,"L"))</f>
        <v>0</v>
      </c>
      <c r="AF10" s="189"/>
      <c r="AG10" s="190"/>
      <c r="AH10" s="155">
        <f>IF(AF10&gt;=3,"W",IF(ISBLANK(AF10),0,"L"))</f>
        <v>0</v>
      </c>
      <c r="AI10" s="189">
        <v>3</v>
      </c>
      <c r="AJ10" s="190">
        <v>2</v>
      </c>
      <c r="AK10" s="155" t="str">
        <f>IF(AI10&gt;=3,"W",IF(ISBLANK(AI10),0,"L"))</f>
        <v>W</v>
      </c>
      <c r="AL10" s="189"/>
      <c r="AM10" s="190"/>
      <c r="AN10" s="155">
        <f>IF(AL10&gt;=3,"W",IF(ISBLANK(AL10),0,"L"))</f>
        <v>0</v>
      </c>
      <c r="AO10" s="189">
        <v>1</v>
      </c>
      <c r="AP10" s="190">
        <v>3</v>
      </c>
      <c r="AQ10" s="155" t="str">
        <f>IF(AO10&gt;=3,"W",IF(ISBLANK(AO10),0,"L"))</f>
        <v>L</v>
      </c>
      <c r="AR10" s="189"/>
      <c r="AS10" s="190"/>
      <c r="AT10" s="155">
        <f>IF(AR10&gt;=3,"W",IF(ISBLANK(AR10),0,"L"))</f>
        <v>0</v>
      </c>
      <c r="AU10" s="189"/>
      <c r="AV10" s="190"/>
      <c r="AW10" s="155">
        <f>IF(AU10&gt;=3,"W",IF(ISBLANK(AU10),0,"L"))</f>
        <v>0</v>
      </c>
      <c r="AX10" s="189">
        <v>0</v>
      </c>
      <c r="AY10" s="190">
        <v>3</v>
      </c>
      <c r="AZ10" s="155" t="str">
        <f>IF(AX10&gt;=3,"W",IF(ISBLANK(AX10),0,"L"))</f>
        <v>L</v>
      </c>
      <c r="BA10" s="188"/>
      <c r="BB10" s="187"/>
      <c r="BC10" s="155">
        <f>IF(BA10&gt;=3,"W",IF(ISBLANK(BA10),0,"L"))</f>
        <v>0</v>
      </c>
      <c r="BD10" s="189"/>
      <c r="BE10" s="190"/>
      <c r="BF10" s="155">
        <f>IF(BD10&gt;=3,"W",IF(ISBLANK(BD10),0,"L"))</f>
        <v>0</v>
      </c>
      <c r="BG10" s="189"/>
      <c r="BH10" s="190"/>
      <c r="BI10" s="155">
        <f>IF(BG10&gt;=3,"W",IF(ISBLANK(BG10),0,"L"))</f>
        <v>0</v>
      </c>
      <c r="BJ10" s="192"/>
      <c r="BK10" s="193"/>
      <c r="BL10" s="194"/>
      <c r="BM10" s="155">
        <f>IF(BK10&gt;=3,"W",IF(ISBLANK(BK10),0,"L"))</f>
        <v>0</v>
      </c>
      <c r="BN10" s="193"/>
      <c r="BO10" s="194"/>
      <c r="BP10" s="155">
        <f>IF(BN10&gt;=3,"W",IF(ISBLANK(BN10),0,"L"))</f>
        <v>0</v>
      </c>
      <c r="BQ10" s="193"/>
      <c r="BR10" s="194"/>
      <c r="BS10" s="155">
        <f>IF(BQ10&gt;=3,"W",IF(ISBLANK(BQ10),0,"L"))</f>
        <v>0</v>
      </c>
      <c r="BT10" s="142">
        <f>COUNTIF(J10:BS10,"w")</f>
        <v>2</v>
      </c>
      <c r="BU10" s="142">
        <f>COUNTIF(J10:BS10,"l")</f>
        <v>2</v>
      </c>
      <c r="BV10" s="142">
        <f t="shared" si="27"/>
        <v>7</v>
      </c>
      <c r="BW10" s="142">
        <f t="shared" si="27"/>
        <v>8</v>
      </c>
      <c r="BX10" s="214">
        <f>IF(BV10+BW10&gt;0,BV10/(BV10+BW10),IF(BV10+BW10=0,"0",0.5))</f>
        <v>0.46666666666666667</v>
      </c>
      <c r="BY10" s="215">
        <f>IF(BT10+BU10&gt;0,BT10/(BT10+BU10),IF(BT10+BU10=0,"0",0.5))</f>
        <v>0.5</v>
      </c>
    </row>
    <row r="11" spans="1:77" s="147" customFormat="1" ht="16.5">
      <c r="A11" s="184">
        <v>3</v>
      </c>
      <c r="B11" s="250" t="s">
        <v>143</v>
      </c>
      <c r="C11" s="308">
        <v>-25</v>
      </c>
      <c r="D11" s="209"/>
      <c r="E11" s="353">
        <v>-25</v>
      </c>
      <c r="F11" s="209"/>
      <c r="G11" s="227"/>
      <c r="H11" s="186"/>
      <c r="I11" s="187"/>
      <c r="J11" s="155">
        <f>IF(H11&gt;=3,"W",IF(ISBLANK(H11),0,"L"))</f>
        <v>0</v>
      </c>
      <c r="K11" s="188"/>
      <c r="L11" s="187"/>
      <c r="M11" s="155">
        <f>IF(K11&gt;=3,"W",IF(ISBLANK(K11),0,"L"))</f>
        <v>0</v>
      </c>
      <c r="N11" s="188"/>
      <c r="O11" s="187"/>
      <c r="P11" s="155">
        <f>IF(N11&gt;=3,"W",IF(ISBLANK(N11),0,"L"))</f>
        <v>0</v>
      </c>
      <c r="Q11" s="188"/>
      <c r="R11" s="187"/>
      <c r="S11" s="155">
        <f>IF(Q11&gt;=3,"W",IF(ISBLANK(Q11),0,"L"))</f>
        <v>0</v>
      </c>
      <c r="T11" s="188">
        <v>3</v>
      </c>
      <c r="U11" s="187">
        <v>1</v>
      </c>
      <c r="V11" s="155" t="str">
        <f>IF(T11&gt;=3,"W",IF(ISBLANK(T11),0,"L"))</f>
        <v>W</v>
      </c>
      <c r="W11" s="188"/>
      <c r="X11" s="187"/>
      <c r="Y11" s="155">
        <f>IF(W11&gt;=3,"W",IF(ISBLANK(W11),0,"L"))</f>
        <v>0</v>
      </c>
      <c r="Z11" s="189"/>
      <c r="AA11" s="190"/>
      <c r="AB11" s="155">
        <f>IF(Z11&gt;=3,"W",IF(ISBLANK(Z11),0,"L"))</f>
        <v>0</v>
      </c>
      <c r="AC11" s="191">
        <v>3</v>
      </c>
      <c r="AD11" s="190">
        <v>1</v>
      </c>
      <c r="AE11" s="155" t="str">
        <f>IF(AC11&gt;=3,"W",IF(ISBLANK(AC11),0,"L"))</f>
        <v>W</v>
      </c>
      <c r="AF11" s="189">
        <v>1</v>
      </c>
      <c r="AG11" s="190">
        <v>3</v>
      </c>
      <c r="AH11" s="155" t="str">
        <f>IF(AF11&gt;=3,"W",IF(ISBLANK(AF11),0,"L"))</f>
        <v>L</v>
      </c>
      <c r="AI11" s="189"/>
      <c r="AJ11" s="190"/>
      <c r="AK11" s="155">
        <f>IF(AI11&gt;=3,"W",IF(ISBLANK(AI11),0,"L"))</f>
        <v>0</v>
      </c>
      <c r="AL11" s="189"/>
      <c r="AM11" s="190"/>
      <c r="AN11" s="155">
        <f>IF(AL11&gt;=3,"W",IF(ISBLANK(AL11),0,"L"))</f>
        <v>0</v>
      </c>
      <c r="AO11" s="189"/>
      <c r="AP11" s="190"/>
      <c r="AQ11" s="155">
        <f>IF(AO11&gt;=3,"W",IF(ISBLANK(AO11),0,"L"))</f>
        <v>0</v>
      </c>
      <c r="AR11" s="189"/>
      <c r="AS11" s="190"/>
      <c r="AT11" s="155">
        <f>IF(AR11&gt;=3,"W",IF(ISBLANK(AR11),0,"L"))</f>
        <v>0</v>
      </c>
      <c r="AU11" s="189">
        <v>3</v>
      </c>
      <c r="AV11" s="190">
        <v>0</v>
      </c>
      <c r="AW11" s="155" t="str">
        <f>IF(AU11&gt;=3,"W",IF(ISBLANK(AU11),0,"L"))</f>
        <v>W</v>
      </c>
      <c r="AX11" s="189"/>
      <c r="AY11" s="190"/>
      <c r="AZ11" s="155">
        <f>IF(AX11&gt;=3,"W",IF(ISBLANK(AX11),0,"L"))</f>
        <v>0</v>
      </c>
      <c r="BA11" s="188">
        <v>3</v>
      </c>
      <c r="BB11" s="187">
        <v>1</v>
      </c>
      <c r="BC11" s="155" t="str">
        <f>IF(BA11&gt;=3,"W",IF(ISBLANK(BA11),0,"L"))</f>
        <v>W</v>
      </c>
      <c r="BD11" s="189"/>
      <c r="BE11" s="190"/>
      <c r="BF11" s="155">
        <f>IF(BD11&gt;=3,"W",IF(ISBLANK(BD11),0,"L"))</f>
        <v>0</v>
      </c>
      <c r="BG11" s="189"/>
      <c r="BH11" s="190"/>
      <c r="BI11" s="155">
        <f>IF(BG11&gt;=3,"W",IF(ISBLANK(BG11),0,"L"))</f>
        <v>0</v>
      </c>
      <c r="BJ11" s="300"/>
      <c r="BK11" s="193"/>
      <c r="BL11" s="194"/>
      <c r="BM11" s="155">
        <f>IF(BK11&gt;=3,"W",IF(ISBLANK(BK11),0,"L"))</f>
        <v>0</v>
      </c>
      <c r="BN11" s="193"/>
      <c r="BO11" s="194"/>
      <c r="BP11" s="155">
        <f>IF(BN11&gt;=3,"W",IF(ISBLANK(BN11),0,"L"))</f>
        <v>0</v>
      </c>
      <c r="BQ11" s="193"/>
      <c r="BR11" s="194"/>
      <c r="BS11" s="155">
        <f>IF(BQ11&gt;=3,"W",IF(ISBLANK(BQ11),0,"L"))</f>
        <v>0</v>
      </c>
      <c r="BT11" s="142">
        <f>COUNTIF(J11:BS11,"w")</f>
        <v>4</v>
      </c>
      <c r="BU11" s="142">
        <f>COUNTIF(J11:BS11,"l")</f>
        <v>1</v>
      </c>
      <c r="BV11" s="142">
        <f t="shared" ref="BV11:BW11" si="28">H11+K11+N11+Q11+T11+W11+Z11+AC11+AF11+AI11+AL11+AO11+AR11+AU11+AX11+BA11+BD11+BG11+BK11+BN11+BQ11</f>
        <v>13</v>
      </c>
      <c r="BW11" s="142">
        <f t="shared" si="28"/>
        <v>6</v>
      </c>
      <c r="BX11" s="214">
        <f>IF(BV11+BW11&gt;0,BV11/(BV11+BW11),IF(BV11+BW11=0,"0",0.5))</f>
        <v>0.68421052631578949</v>
      </c>
      <c r="BY11" s="215">
        <f>IF(BT11+BU11&gt;0,BT11/(BT11+BU11),IF(BT11+BU11=0,"0",0.5))</f>
        <v>0.8</v>
      </c>
    </row>
    <row r="12" spans="1:77" s="147" customFormat="1" ht="16.5">
      <c r="A12" s="184"/>
      <c r="B12" s="306" t="s">
        <v>212</v>
      </c>
      <c r="C12" s="308">
        <v>-24</v>
      </c>
      <c r="D12" s="209"/>
      <c r="E12" s="353">
        <v>-25</v>
      </c>
      <c r="F12" s="226"/>
      <c r="G12" s="243"/>
      <c r="H12" s="186"/>
      <c r="I12" s="187"/>
      <c r="J12" s="155"/>
      <c r="K12" s="188"/>
      <c r="L12" s="187"/>
      <c r="M12" s="155"/>
      <c r="N12" s="188"/>
      <c r="O12" s="187"/>
      <c r="P12" s="155"/>
      <c r="Q12" s="188"/>
      <c r="R12" s="187"/>
      <c r="S12" s="155"/>
      <c r="T12" s="188"/>
      <c r="U12" s="187"/>
      <c r="V12" s="155"/>
      <c r="W12" s="188"/>
      <c r="X12" s="187"/>
      <c r="Y12" s="155"/>
      <c r="Z12" s="189"/>
      <c r="AA12" s="190"/>
      <c r="AB12" s="155"/>
      <c r="AC12" s="191">
        <v>3</v>
      </c>
      <c r="AD12" s="190">
        <v>2</v>
      </c>
      <c r="AE12" s="155" t="str">
        <f t="shared" ref="AE12:AE13" si="29">IF(AC12&gt;=3,"W",IF(ISBLANK(AC12),0,"L"))</f>
        <v>W</v>
      </c>
      <c r="AF12" s="189"/>
      <c r="AG12" s="190"/>
      <c r="AH12" s="155"/>
      <c r="AI12" s="189">
        <v>3</v>
      </c>
      <c r="AJ12" s="190">
        <v>1</v>
      </c>
      <c r="AK12" s="155" t="str">
        <f t="shared" ref="AK12:AK13" si="30">IF(AI12&gt;=3,"W",IF(ISBLANK(AI12),0,"L"))</f>
        <v>W</v>
      </c>
      <c r="AL12" s="189"/>
      <c r="AM12" s="190"/>
      <c r="AN12" s="155"/>
      <c r="AO12" s="189"/>
      <c r="AP12" s="190"/>
      <c r="AQ12" s="155"/>
      <c r="AR12" s="189"/>
      <c r="AS12" s="190"/>
      <c r="AT12" s="155"/>
      <c r="AU12" s="189"/>
      <c r="AV12" s="190"/>
      <c r="AW12" s="155"/>
      <c r="AX12" s="189"/>
      <c r="AY12" s="190"/>
      <c r="AZ12" s="155"/>
      <c r="BA12" s="188"/>
      <c r="BB12" s="187"/>
      <c r="BC12" s="155"/>
      <c r="BD12" s="189">
        <v>0</v>
      </c>
      <c r="BE12" s="190">
        <v>3</v>
      </c>
      <c r="BF12" s="155"/>
      <c r="BG12" s="189"/>
      <c r="BH12" s="190"/>
      <c r="BI12" s="155"/>
      <c r="BJ12" s="337"/>
      <c r="BK12" s="193"/>
      <c r="BL12" s="194"/>
      <c r="BM12" s="155"/>
      <c r="BN12" s="193"/>
      <c r="BO12" s="194"/>
      <c r="BP12" s="155"/>
      <c r="BQ12" s="193"/>
      <c r="BR12" s="194"/>
      <c r="BS12" s="155"/>
      <c r="BT12" s="142">
        <f t="shared" ref="BT12:BT13" si="31">COUNTIF(J12:BS12,"w")</f>
        <v>2</v>
      </c>
      <c r="BU12" s="142">
        <f t="shared" ref="BU12:BU13" si="32">COUNTIF(J12:BS12,"l")</f>
        <v>0</v>
      </c>
      <c r="BV12" s="142">
        <f t="shared" ref="BV12:BV13" si="33">H12+K12+N12+Q12+T12+W12+Z12+AC12+AF12+AI12+AL12+AO12+AR12+AU12+AX12+BA12+BD12+BG12+BK12+BN12+BQ12</f>
        <v>6</v>
      </c>
      <c r="BW12" s="142">
        <f t="shared" ref="BW12:BW13" si="34">I12+L12+O12+R12+U12+X12+AA12+AD12+AG12+AJ12+AM12+AP12+AS12+AV12+AY12+BB12+BE12+BH12+BL12+BO12+BR12</f>
        <v>6</v>
      </c>
      <c r="BX12" s="214">
        <f t="shared" ref="BX12:BX13" si="35">IF(BV12+BW12&gt;0,BV12/(BV12+BW12),IF(BV12+BW12=0,"0",0.5))</f>
        <v>0.5</v>
      </c>
      <c r="BY12" s="215">
        <f t="shared" ref="BY12:BY13" si="36">IF(BT12+BU12&gt;0,BT12/(BT12+BU12),IF(BT12+BU12=0,"0",0.5))</f>
        <v>1</v>
      </c>
    </row>
    <row r="13" spans="1:77" s="147" customFormat="1" ht="16.5">
      <c r="A13" s="184">
        <v>4</v>
      </c>
      <c r="B13" s="256" t="s">
        <v>144</v>
      </c>
      <c r="C13" s="255">
        <v>-16</v>
      </c>
      <c r="D13" s="209"/>
      <c r="E13" s="240"/>
      <c r="F13" s="226"/>
      <c r="G13" s="243"/>
      <c r="H13" s="186"/>
      <c r="I13" s="187"/>
      <c r="J13" s="155">
        <f>IF(H13&gt;=3,"W",IF(ISBLANK(H13),0,"L"))</f>
        <v>0</v>
      </c>
      <c r="K13" s="188">
        <v>2</v>
      </c>
      <c r="L13" s="187">
        <v>3</v>
      </c>
      <c r="M13" s="155" t="str">
        <f>IF(K13&gt;=3,"W",IF(ISBLANK(K13),0,"L"))</f>
        <v>L</v>
      </c>
      <c r="N13" s="188">
        <v>1</v>
      </c>
      <c r="O13" s="187">
        <v>3</v>
      </c>
      <c r="P13" s="155" t="str">
        <f>IF(N13&gt;=3,"W",IF(ISBLANK(N13),0,"L"))</f>
        <v>L</v>
      </c>
      <c r="Q13" s="188">
        <v>3</v>
      </c>
      <c r="R13" s="187">
        <v>0</v>
      </c>
      <c r="S13" s="155" t="str">
        <f>IF(Q13&gt;=3,"W",IF(ISBLANK(Q13),0,"L"))</f>
        <v>W</v>
      </c>
      <c r="T13" s="188"/>
      <c r="U13" s="187"/>
      <c r="V13" s="155">
        <f>IF(T13&gt;=3,"W",IF(ISBLANK(T13),0,"L"))</f>
        <v>0</v>
      </c>
      <c r="W13" s="188"/>
      <c r="X13" s="187"/>
      <c r="Y13" s="155">
        <f>IF(W13&gt;=3,"W",IF(ISBLANK(W13),0,"L"))</f>
        <v>0</v>
      </c>
      <c r="Z13" s="189"/>
      <c r="AA13" s="190"/>
      <c r="AB13" s="155">
        <f>IF(Z13&gt;=3,"W",IF(ISBLANK(Z13),0,"L"))</f>
        <v>0</v>
      </c>
      <c r="AC13" s="191"/>
      <c r="AD13" s="190"/>
      <c r="AE13" s="155">
        <f t="shared" si="29"/>
        <v>0</v>
      </c>
      <c r="AF13" s="189">
        <v>0</v>
      </c>
      <c r="AG13" s="190">
        <v>3</v>
      </c>
      <c r="AH13" s="155" t="str">
        <f>IF(AF13&gt;=3,"W",IF(ISBLANK(AF13),0,"L"))</f>
        <v>L</v>
      </c>
      <c r="AI13" s="189">
        <v>3</v>
      </c>
      <c r="AJ13" s="190">
        <v>1</v>
      </c>
      <c r="AK13" s="155" t="str">
        <f t="shared" si="30"/>
        <v>W</v>
      </c>
      <c r="AL13" s="189">
        <v>3</v>
      </c>
      <c r="AM13" s="190">
        <v>0</v>
      </c>
      <c r="AN13" s="155" t="str">
        <f>IF(AL13&gt;=3,"W",IF(ISBLANK(AL13),0,"L"))</f>
        <v>W</v>
      </c>
      <c r="AO13" s="189"/>
      <c r="AP13" s="190"/>
      <c r="AQ13" s="155">
        <f>IF(AO13&gt;=3,"W",IF(ISBLANK(AO13),0,"L"))</f>
        <v>0</v>
      </c>
      <c r="AR13" s="189">
        <v>3</v>
      </c>
      <c r="AS13" s="190">
        <v>2</v>
      </c>
      <c r="AT13" s="155" t="str">
        <f>IF(AR13&gt;=3,"W",IF(ISBLANK(AR13),0,"L"))</f>
        <v>W</v>
      </c>
      <c r="AU13" s="189">
        <v>2</v>
      </c>
      <c r="AV13" s="190">
        <v>3</v>
      </c>
      <c r="AW13" s="155" t="str">
        <f>IF(AU13&gt;=3,"W",IF(ISBLANK(AU13),0,"L"))</f>
        <v>L</v>
      </c>
      <c r="AX13" s="189">
        <v>2</v>
      </c>
      <c r="AY13" s="190">
        <v>3</v>
      </c>
      <c r="AZ13" s="155" t="str">
        <f>IF(AX13&gt;=3,"W",IF(ISBLANK(AX13),0,"L"))</f>
        <v>L</v>
      </c>
      <c r="BA13" s="188"/>
      <c r="BB13" s="187"/>
      <c r="BC13" s="155">
        <f>IF(BA13&gt;=3,"W",IF(ISBLANK(BA13),0,"L"))</f>
        <v>0</v>
      </c>
      <c r="BD13" s="189">
        <v>0</v>
      </c>
      <c r="BE13" s="190">
        <v>3</v>
      </c>
      <c r="BF13" s="155" t="str">
        <f>IF(BD13&gt;=3,"W",IF(ISBLANK(BD13),0,"L"))</f>
        <v>L</v>
      </c>
      <c r="BG13" s="189">
        <v>3</v>
      </c>
      <c r="BH13" s="190">
        <v>1</v>
      </c>
      <c r="BI13" s="155" t="str">
        <f>IF(BG13&gt;=3,"W",IF(ISBLANK(BG13),0,"L"))</f>
        <v>W</v>
      </c>
      <c r="BJ13" s="337"/>
      <c r="BK13" s="193"/>
      <c r="BL13" s="194"/>
      <c r="BM13" s="155">
        <f>IF(BK13&gt;=3,"W",IF(ISBLANK(BK13),0,"L"))</f>
        <v>0</v>
      </c>
      <c r="BN13" s="193"/>
      <c r="BO13" s="194"/>
      <c r="BP13" s="155">
        <f>IF(BN13&gt;=3,"W",IF(ISBLANK(BN13),0,"L"))</f>
        <v>0</v>
      </c>
      <c r="BQ13" s="193"/>
      <c r="BR13" s="194"/>
      <c r="BS13" s="155">
        <f>IF(BQ13&gt;=3,"W",IF(ISBLANK(BQ13),0,"L"))</f>
        <v>0</v>
      </c>
      <c r="BT13" s="142">
        <f t="shared" si="31"/>
        <v>5</v>
      </c>
      <c r="BU13" s="142">
        <f t="shared" si="32"/>
        <v>6</v>
      </c>
      <c r="BV13" s="142">
        <f t="shared" si="33"/>
        <v>22</v>
      </c>
      <c r="BW13" s="142">
        <f t="shared" si="34"/>
        <v>22</v>
      </c>
      <c r="BX13" s="214">
        <f t="shared" si="35"/>
        <v>0.5</v>
      </c>
      <c r="BY13" s="215">
        <f t="shared" si="36"/>
        <v>0.45454545454545453</v>
      </c>
    </row>
    <row r="14" spans="1:77" s="147" customFormat="1" ht="18.75" customHeight="1">
      <c r="A14" s="184"/>
      <c r="B14" s="297" t="s">
        <v>166</v>
      </c>
      <c r="C14" s="342">
        <v>-5</v>
      </c>
      <c r="D14" s="226"/>
      <c r="E14" s="209"/>
      <c r="F14" s="226"/>
      <c r="G14" s="227"/>
      <c r="H14" s="186">
        <v>3</v>
      </c>
      <c r="I14" s="187">
        <v>0</v>
      </c>
      <c r="J14" s="155" t="str">
        <f>IF(H14&gt;=3,"W",IF(ISBLANK(H14),0,"L"))</f>
        <v>W</v>
      </c>
      <c r="K14" s="188"/>
      <c r="L14" s="187"/>
      <c r="M14" s="155">
        <f>IF(K14&gt;=3,"W",IF(ISBLANK(K14),0,"L"))</f>
        <v>0</v>
      </c>
      <c r="N14" s="188"/>
      <c r="O14" s="187"/>
      <c r="P14" s="155">
        <f>IF(N14&gt;=3,"W",IF(ISBLANK(N14),0,"L"))</f>
        <v>0</v>
      </c>
      <c r="Q14" s="188"/>
      <c r="R14" s="187"/>
      <c r="S14" s="155">
        <f>IF(Q14&gt;=3,"W",IF(ISBLANK(Q14),0,"L"))</f>
        <v>0</v>
      </c>
      <c r="T14" s="188"/>
      <c r="U14" s="187"/>
      <c r="V14" s="155">
        <f>IF(T14&gt;=3,"W",IF(ISBLANK(T14),0,"L"))</f>
        <v>0</v>
      </c>
      <c r="W14" s="188"/>
      <c r="X14" s="187"/>
      <c r="Y14" s="155">
        <f>IF(W14&gt;=3,"W",IF(ISBLANK(W14),0,"L"))</f>
        <v>0</v>
      </c>
      <c r="Z14" s="189"/>
      <c r="AA14" s="190"/>
      <c r="AB14" s="155">
        <f>IF(Z14&gt;=3,"W",IF(ISBLANK(Z14),0,"L"))</f>
        <v>0</v>
      </c>
      <c r="AC14" s="191"/>
      <c r="AD14" s="190"/>
      <c r="AE14" s="155">
        <f>IF(AC14&gt;=3,"W",IF(ISBLANK(AC14),0,"L"))</f>
        <v>0</v>
      </c>
      <c r="AF14" s="189"/>
      <c r="AG14" s="190"/>
      <c r="AH14" s="155">
        <f>IF(AF14&gt;=3,"W",IF(ISBLANK(AF14),0,"L"))</f>
        <v>0</v>
      </c>
      <c r="AI14" s="189"/>
      <c r="AJ14" s="190"/>
      <c r="AK14" s="155">
        <f>IF(AI14&gt;=3,"W",IF(ISBLANK(AI14),0,"L"))</f>
        <v>0</v>
      </c>
      <c r="AL14" s="189"/>
      <c r="AM14" s="190"/>
      <c r="AN14" s="155">
        <f>IF(AL14&gt;=3,"W",IF(ISBLANK(AL14),0,"L"))</f>
        <v>0</v>
      </c>
      <c r="AO14" s="189"/>
      <c r="AP14" s="190"/>
      <c r="AQ14" s="155">
        <f>IF(AO14&gt;=3,"W",IF(ISBLANK(AO14),0,"L"))</f>
        <v>0</v>
      </c>
      <c r="AR14" s="189"/>
      <c r="AS14" s="190"/>
      <c r="AT14" s="155">
        <f>IF(AR14&gt;=3,"W",IF(ISBLANK(AR14),0,"L"))</f>
        <v>0</v>
      </c>
      <c r="AU14" s="189"/>
      <c r="AV14" s="190"/>
      <c r="AW14" s="155">
        <f>IF(AU14&gt;=3,"W",IF(ISBLANK(AU14),0,"L"))</f>
        <v>0</v>
      </c>
      <c r="AX14" s="189"/>
      <c r="AY14" s="190"/>
      <c r="AZ14" s="155">
        <f>IF(AX14&gt;=3,"W",IF(ISBLANK(AX14),0,"L"))</f>
        <v>0</v>
      </c>
      <c r="BA14" s="188"/>
      <c r="BB14" s="187"/>
      <c r="BC14" s="155">
        <f>IF(BA14&gt;=3,"W",IF(ISBLANK(BA14),0,"L"))</f>
        <v>0</v>
      </c>
      <c r="BD14" s="189"/>
      <c r="BE14" s="190"/>
      <c r="BF14" s="155">
        <f>IF(BD14&gt;=3,"W",IF(ISBLANK(BD14),0,"L"))</f>
        <v>0</v>
      </c>
      <c r="BG14" s="189"/>
      <c r="BH14" s="190"/>
      <c r="BI14" s="155">
        <f>IF(BG14&gt;=3,"W",IF(ISBLANK(BG14),0,"L"))</f>
        <v>0</v>
      </c>
      <c r="BJ14" s="192"/>
      <c r="BK14" s="193"/>
      <c r="BL14" s="194"/>
      <c r="BM14" s="155">
        <f>IF(BK14&gt;=3,"W",IF(ISBLANK(BK14),0,"L"))</f>
        <v>0</v>
      </c>
      <c r="BN14" s="193"/>
      <c r="BO14" s="194"/>
      <c r="BP14" s="155">
        <f>IF(BN14&gt;=3,"W",IF(ISBLANK(BN14),0,"L"))</f>
        <v>0</v>
      </c>
      <c r="BQ14" s="193"/>
      <c r="BR14" s="194"/>
      <c r="BS14" s="155">
        <f>IF(BQ14&gt;=3,"W",IF(ISBLANK(BQ14),0,"L"))</f>
        <v>0</v>
      </c>
      <c r="BT14" s="142">
        <f>COUNTIF(J14:BS14,"w")</f>
        <v>1</v>
      </c>
      <c r="BU14" s="142">
        <f>COUNTIF(J14:BS14,"l")</f>
        <v>0</v>
      </c>
      <c r="BV14" s="142">
        <f>H14+K14+N14+Q14+T14+W14+Z14+AC14+AF14+AI14+AL14+AO14+AR14+AU14+AX14+BA14+BD14+BG14+BK14+BN14+BQ14</f>
        <v>3</v>
      </c>
      <c r="BW14" s="142">
        <f>I14+L14+O14+R14+U14+X14+AA14+AD14+AG14+AJ14+AM14+AP14+AS14+AV14+AY14+BB14+BE14+BH14+BL14+BO14+BR14</f>
        <v>0</v>
      </c>
      <c r="BX14" s="214">
        <f>IF(BV14+BW14&gt;0,BV14/(BV14+BW14),IF(BV14+BW14=0,"0",0.5))</f>
        <v>1</v>
      </c>
      <c r="BY14" s="215">
        <f>IF(BT14+BU14&gt;0,BT14/(BT14+BU14),IF(BT14+BU14=0,"0",0.5))</f>
        <v>1</v>
      </c>
    </row>
    <row r="15" spans="1:77" s="147" customFormat="1" ht="16.5">
      <c r="A15" s="153"/>
      <c r="B15" s="197"/>
      <c r="C15" s="197"/>
      <c r="D15" s="198"/>
      <c r="E15" s="197"/>
      <c r="F15" s="197"/>
      <c r="G15" s="198"/>
      <c r="H15" s="376"/>
      <c r="I15" s="377"/>
      <c r="J15" s="154">
        <f t="shared" ref="J15" si="37">IF(H15&gt;=3,"W",IF(ISBLANK(H15),0,"L"))</f>
        <v>0</v>
      </c>
      <c r="K15" s="378">
        <f>+H15</f>
        <v>0</v>
      </c>
      <c r="L15" s="379"/>
      <c r="M15" s="155" t="str">
        <f t="shared" ref="M15" si="38">IF(K15&gt;=3,"W",IF(ISBLANK(K15),0,"L"))</f>
        <v>L</v>
      </c>
      <c r="N15" s="378">
        <f>+K15</f>
        <v>0</v>
      </c>
      <c r="O15" s="379"/>
      <c r="P15" s="155" t="str">
        <f t="shared" ref="P15" si="39">IF(N15&gt;=3,"W",IF(ISBLANK(N15),0,"L"))</f>
        <v>L</v>
      </c>
      <c r="Q15" s="378">
        <f>+N15+2</f>
        <v>2</v>
      </c>
      <c r="R15" s="379"/>
      <c r="S15" s="155" t="str">
        <f t="shared" ref="S15" si="40">IF(Q15&gt;=3,"W",IF(ISBLANK(Q15),0,"L"))</f>
        <v>L</v>
      </c>
      <c r="T15" s="378">
        <f>+Q15</f>
        <v>2</v>
      </c>
      <c r="U15" s="379"/>
      <c r="V15" s="155" t="str">
        <f t="shared" ref="V15" si="41">IF(T15&gt;=3,"W",IF(ISBLANK(T15),0,"L"))</f>
        <v>L</v>
      </c>
      <c r="W15" s="378">
        <f>+T15</f>
        <v>2</v>
      </c>
      <c r="X15" s="379"/>
      <c r="Y15" s="155" t="str">
        <f t="shared" ref="Y15" si="42">IF(W15&gt;=3,"W",IF(ISBLANK(W15),0,"L"))</f>
        <v>L</v>
      </c>
      <c r="Z15" s="378">
        <f>+W15</f>
        <v>2</v>
      </c>
      <c r="AA15" s="379"/>
      <c r="AB15" s="155" t="str">
        <f t="shared" ref="AB15" si="43">IF(Z15&gt;=3,"W",IF(ISBLANK(Z15),0,"L"))</f>
        <v>L</v>
      </c>
      <c r="AC15" s="378">
        <f>+Z15</f>
        <v>2</v>
      </c>
      <c r="AD15" s="379"/>
      <c r="AE15" s="155" t="str">
        <f t="shared" ref="AE15" si="44">IF(AC15&gt;=3,"W",IF(ISBLANK(AC15),0,"L"))</f>
        <v>L</v>
      </c>
      <c r="AF15" s="378">
        <f>+AC15</f>
        <v>2</v>
      </c>
      <c r="AG15" s="379"/>
      <c r="AH15" s="155" t="str">
        <f t="shared" ref="AH15" si="45">IF(AF15&gt;=3,"W",IF(ISBLANK(AF15),0,"L"))</f>
        <v>L</v>
      </c>
      <c r="AI15" s="378">
        <f>+AF15+2</f>
        <v>4</v>
      </c>
      <c r="AJ15" s="379"/>
      <c r="AK15" s="155" t="str">
        <f t="shared" ref="AK15" si="46">IF(AI15&gt;=3,"W",IF(ISBLANK(AI15),0,"L"))</f>
        <v>W</v>
      </c>
      <c r="AL15" s="378">
        <f>+AI15+2</f>
        <v>6</v>
      </c>
      <c r="AM15" s="379"/>
      <c r="AN15" s="155" t="str">
        <f t="shared" ref="AN15" si="47">IF(AL15&gt;=3,"W",IF(ISBLANK(AL15),0,"L"))</f>
        <v>W</v>
      </c>
      <c r="AO15" s="378">
        <f>+AL15</f>
        <v>6</v>
      </c>
      <c r="AP15" s="379"/>
      <c r="AQ15" s="155" t="str">
        <f t="shared" ref="AQ15" si="48">IF(AO15&gt;=3,"W",IF(ISBLANK(AO15),0,"L"))</f>
        <v>W</v>
      </c>
      <c r="AR15" s="378">
        <f>+AO15</f>
        <v>6</v>
      </c>
      <c r="AS15" s="379"/>
      <c r="AT15" s="154" t="str">
        <f t="shared" ref="AT15" si="49">IF(AR15&gt;=3,"W",IF(ISBLANK(AR15),0,"L"))</f>
        <v>W</v>
      </c>
      <c r="AU15" s="378">
        <f>+AR15</f>
        <v>6</v>
      </c>
      <c r="AV15" s="379"/>
      <c r="AW15" s="155" t="str">
        <f t="shared" ref="AW15" si="50">IF(AU15&gt;=3,"W",IF(ISBLANK(AU15),0,"L"))</f>
        <v>W</v>
      </c>
      <c r="AX15" s="378">
        <f>+AU15</f>
        <v>6</v>
      </c>
      <c r="AY15" s="379"/>
      <c r="AZ15" s="154" t="str">
        <f t="shared" ref="AZ15" si="51">IF(AX15&gt;=3,"W",IF(ISBLANK(AX15),0,"L"))</f>
        <v>W</v>
      </c>
      <c r="BA15" s="376">
        <f>+AX15+2</f>
        <v>8</v>
      </c>
      <c r="BB15" s="377"/>
      <c r="BC15" s="154" t="str">
        <f t="shared" ref="BC15" si="52">IF(BA15&gt;=3,"W",IF(ISBLANK(BA15),0,"L"))</f>
        <v>W</v>
      </c>
      <c r="BD15" s="376">
        <f>+BA15</f>
        <v>8</v>
      </c>
      <c r="BE15" s="377"/>
      <c r="BF15" s="154" t="str">
        <f t="shared" ref="BF15" si="53">IF(BD15&gt;=3,"W",IF(ISBLANK(BD15),0,"L"))</f>
        <v>W</v>
      </c>
      <c r="BG15" s="376">
        <f>+BD15+2</f>
        <v>10</v>
      </c>
      <c r="BH15" s="377"/>
      <c r="BI15" s="155" t="str">
        <f t="shared" ref="BI15" si="54">IF(BG15&gt;=3,"W",IF(ISBLANK(BG15),0,"L"))</f>
        <v>W</v>
      </c>
      <c r="BJ15" s="153"/>
      <c r="BK15" s="144"/>
      <c r="BL15" s="144"/>
      <c r="BM15" s="154"/>
      <c r="BN15" s="144"/>
      <c r="BO15" s="144"/>
      <c r="BP15" s="154"/>
      <c r="BQ15" s="144"/>
      <c r="BR15" s="144"/>
      <c r="BS15" s="154"/>
      <c r="BT15" s="153"/>
      <c r="BU15" s="153"/>
      <c r="BV15" s="153">
        <f>SUM(BV6:BV14)</f>
        <v>105</v>
      </c>
      <c r="BW15" s="153">
        <f>SUM(BW6:BW14)</f>
        <v>112</v>
      </c>
      <c r="BX15" s="199">
        <f>IF(BV15+BW15&lt;=0,0.5,BV15/(BV15+BW15))</f>
        <v>0.4838709677419355</v>
      </c>
      <c r="BY15" s="200"/>
    </row>
    <row r="16" spans="1:77" s="147" customFormat="1" ht="17.25" thickBot="1">
      <c r="A16" s="153"/>
      <c r="B16" s="197"/>
      <c r="C16" s="197"/>
      <c r="D16" s="198"/>
      <c r="E16" s="197"/>
      <c r="F16" s="197"/>
      <c r="G16" s="198"/>
      <c r="H16" s="179"/>
      <c r="I16" s="180"/>
      <c r="J16" s="154"/>
      <c r="K16" s="167"/>
      <c r="L16" s="181"/>
      <c r="M16" s="155"/>
      <c r="N16" s="167"/>
      <c r="O16" s="181"/>
      <c r="P16" s="155"/>
      <c r="Q16" s="167"/>
      <c r="R16" s="181"/>
      <c r="S16" s="155"/>
      <c r="T16" s="167"/>
      <c r="U16" s="181"/>
      <c r="V16" s="155"/>
      <c r="W16" s="167"/>
      <c r="X16" s="181"/>
      <c r="Y16" s="155"/>
      <c r="Z16" s="167"/>
      <c r="AA16" s="181"/>
      <c r="AB16" s="155"/>
      <c r="AC16" s="167"/>
      <c r="AD16" s="181"/>
      <c r="AE16" s="155"/>
      <c r="AF16" s="167"/>
      <c r="AG16" s="181"/>
      <c r="AH16" s="155"/>
      <c r="AI16" s="167"/>
      <c r="AJ16" s="181"/>
      <c r="AK16" s="155"/>
      <c r="AL16" s="167"/>
      <c r="AM16" s="181"/>
      <c r="AN16" s="155"/>
      <c r="AO16" s="167"/>
      <c r="AP16" s="181"/>
      <c r="AQ16" s="155"/>
      <c r="AR16" s="167"/>
      <c r="AS16" s="181"/>
      <c r="AT16" s="154"/>
      <c r="AU16" s="167"/>
      <c r="AV16" s="181"/>
      <c r="AW16" s="155"/>
      <c r="AX16" s="167"/>
      <c r="AY16" s="181"/>
      <c r="AZ16" s="154"/>
      <c r="BA16" s="179"/>
      <c r="BB16" s="180"/>
      <c r="BC16" s="154"/>
      <c r="BD16" s="179"/>
      <c r="BE16" s="180"/>
      <c r="BF16" s="154"/>
      <c r="BG16" s="179"/>
      <c r="BH16" s="180"/>
      <c r="BI16" s="155"/>
      <c r="BJ16" s="153"/>
      <c r="BK16" s="144"/>
      <c r="BL16" s="144"/>
      <c r="BM16" s="154"/>
      <c r="BN16" s="144"/>
      <c r="BO16" s="144"/>
      <c r="BP16" s="154"/>
      <c r="BQ16" s="144"/>
      <c r="BR16" s="144"/>
      <c r="BS16" s="154"/>
      <c r="BT16" s="153"/>
      <c r="BU16" s="153"/>
      <c r="BV16" s="153"/>
      <c r="BW16" s="153"/>
      <c r="BX16" s="199"/>
      <c r="BY16" s="200"/>
    </row>
    <row r="17" spans="1:77" s="147" customFormat="1" ht="30" customHeight="1">
      <c r="A17" s="150" t="s">
        <v>141</v>
      </c>
      <c r="B17" s="151"/>
      <c r="C17" s="151"/>
      <c r="D17" s="152"/>
      <c r="E17" s="151"/>
      <c r="F17" s="151"/>
      <c r="G17" s="205"/>
      <c r="H17" s="382" t="s">
        <v>0</v>
      </c>
      <c r="I17" s="382"/>
      <c r="J17" s="216"/>
      <c r="K17" s="382" t="s">
        <v>1</v>
      </c>
      <c r="L17" s="382"/>
      <c r="M17" s="216"/>
      <c r="N17" s="382" t="s">
        <v>2</v>
      </c>
      <c r="O17" s="382"/>
      <c r="P17" s="216"/>
      <c r="Q17" s="382" t="s">
        <v>3</v>
      </c>
      <c r="R17" s="382"/>
      <c r="S17" s="216"/>
      <c r="T17" s="382" t="s">
        <v>4</v>
      </c>
      <c r="U17" s="382"/>
      <c r="V17" s="217"/>
      <c r="W17" s="383" t="s">
        <v>5</v>
      </c>
      <c r="X17" s="383"/>
      <c r="Y17" s="218"/>
      <c r="Z17" s="383" t="s">
        <v>6</v>
      </c>
      <c r="AA17" s="383"/>
      <c r="AB17" s="219"/>
      <c r="AC17" s="390" t="s">
        <v>7</v>
      </c>
      <c r="AD17" s="391"/>
      <c r="AE17" s="218"/>
      <c r="AF17" s="390" t="s">
        <v>8</v>
      </c>
      <c r="AG17" s="391"/>
      <c r="AH17" s="218"/>
      <c r="AI17" s="390" t="s">
        <v>9</v>
      </c>
      <c r="AJ17" s="391"/>
      <c r="AK17" s="218"/>
      <c r="AL17" s="390" t="s">
        <v>10</v>
      </c>
      <c r="AM17" s="391"/>
      <c r="AN17" s="218"/>
      <c r="AO17" s="390" t="s">
        <v>11</v>
      </c>
      <c r="AP17" s="391"/>
      <c r="AQ17" s="216"/>
      <c r="AR17" s="386" t="s">
        <v>12</v>
      </c>
      <c r="AS17" s="387"/>
      <c r="AT17" s="216"/>
      <c r="AU17" s="388" t="s">
        <v>13</v>
      </c>
      <c r="AV17" s="389"/>
      <c r="AW17" s="220" t="str">
        <f>IF(AU17&gt;=3,"W",IF(ISBLANK(AU17),0,"L"))</f>
        <v>W</v>
      </c>
      <c r="AX17" s="386" t="s">
        <v>14</v>
      </c>
      <c r="AY17" s="387"/>
      <c r="AZ17" s="216"/>
      <c r="BA17" s="386" t="s">
        <v>15</v>
      </c>
      <c r="BB17" s="387"/>
      <c r="BC17" s="216"/>
      <c r="BD17" s="386" t="s">
        <v>16</v>
      </c>
      <c r="BE17" s="387"/>
      <c r="BF17" s="216"/>
      <c r="BG17" s="386" t="s">
        <v>17</v>
      </c>
      <c r="BH17" s="387"/>
      <c r="BI17" s="157"/>
      <c r="BJ17" s="157"/>
      <c r="BK17" s="384" t="s">
        <v>23</v>
      </c>
      <c r="BL17" s="385"/>
      <c r="BM17" s="158"/>
      <c r="BN17" s="384" t="s">
        <v>24</v>
      </c>
      <c r="BO17" s="385"/>
      <c r="BP17" s="158"/>
      <c r="BQ17" s="384" t="s">
        <v>25</v>
      </c>
      <c r="BR17" s="385"/>
      <c r="BS17" s="142"/>
      <c r="BT17" s="142" t="s">
        <v>18</v>
      </c>
      <c r="BU17" s="142" t="s">
        <v>19</v>
      </c>
      <c r="BV17" s="142" t="s">
        <v>20</v>
      </c>
      <c r="BW17" s="142" t="s">
        <v>21</v>
      </c>
      <c r="BX17" s="142" t="s">
        <v>22</v>
      </c>
      <c r="BY17" s="159" t="s">
        <v>26</v>
      </c>
    </row>
    <row r="18" spans="1:77" s="147" customFormat="1" ht="17.25" thickBot="1">
      <c r="A18" s="160"/>
      <c r="B18" s="161"/>
      <c r="C18" s="161"/>
      <c r="D18" s="162"/>
      <c r="E18" s="161"/>
      <c r="F18" s="161"/>
      <c r="G18" s="206"/>
      <c r="H18" s="163" t="s">
        <v>27</v>
      </c>
      <c r="I18" s="143" t="s">
        <v>28</v>
      </c>
      <c r="J18" s="164"/>
      <c r="K18" s="165" t="s">
        <v>27</v>
      </c>
      <c r="L18" s="143" t="s">
        <v>28</v>
      </c>
      <c r="M18" s="164"/>
      <c r="N18" s="165" t="s">
        <v>27</v>
      </c>
      <c r="O18" s="143" t="s">
        <v>28</v>
      </c>
      <c r="P18" s="164"/>
      <c r="Q18" s="165" t="s">
        <v>27</v>
      </c>
      <c r="R18" s="143" t="s">
        <v>28</v>
      </c>
      <c r="S18" s="164"/>
      <c r="T18" s="165" t="s">
        <v>27</v>
      </c>
      <c r="U18" s="143" t="s">
        <v>28</v>
      </c>
      <c r="V18" s="144"/>
      <c r="W18" s="165" t="s">
        <v>27</v>
      </c>
      <c r="X18" s="143" t="s">
        <v>28</v>
      </c>
      <c r="Y18" s="164"/>
      <c r="Z18" s="166" t="s">
        <v>27</v>
      </c>
      <c r="AA18" s="128" t="s">
        <v>28</v>
      </c>
      <c r="AB18" s="156"/>
      <c r="AC18" s="167" t="s">
        <v>27</v>
      </c>
      <c r="AD18" s="128" t="s">
        <v>28</v>
      </c>
      <c r="AE18" s="168"/>
      <c r="AF18" s="166" t="s">
        <v>27</v>
      </c>
      <c r="AG18" s="128" t="s">
        <v>28</v>
      </c>
      <c r="AH18" s="168"/>
      <c r="AI18" s="166" t="s">
        <v>27</v>
      </c>
      <c r="AJ18" s="128" t="s">
        <v>28</v>
      </c>
      <c r="AK18" s="168"/>
      <c r="AL18" s="166" t="s">
        <v>27</v>
      </c>
      <c r="AM18" s="128" t="s">
        <v>28</v>
      </c>
      <c r="AN18" s="168"/>
      <c r="AO18" s="166" t="s">
        <v>27</v>
      </c>
      <c r="AP18" s="128" t="s">
        <v>28</v>
      </c>
      <c r="AQ18" s="156"/>
      <c r="AR18" s="169" t="s">
        <v>27</v>
      </c>
      <c r="AS18" s="170" t="s">
        <v>28</v>
      </c>
      <c r="AT18" s="164"/>
      <c r="AU18" s="166" t="s">
        <v>27</v>
      </c>
      <c r="AV18" s="128" t="s">
        <v>28</v>
      </c>
      <c r="AW18" s="168"/>
      <c r="AX18" s="166" t="s">
        <v>27</v>
      </c>
      <c r="AY18" s="128" t="s">
        <v>28</v>
      </c>
      <c r="BA18" s="165" t="s">
        <v>27</v>
      </c>
      <c r="BB18" s="143" t="s">
        <v>28</v>
      </c>
      <c r="BC18" s="164"/>
      <c r="BD18" s="166" t="s">
        <v>27</v>
      </c>
      <c r="BE18" s="128" t="s">
        <v>28</v>
      </c>
      <c r="BF18" s="168"/>
      <c r="BG18" s="166" t="s">
        <v>27</v>
      </c>
      <c r="BH18" s="128" t="s">
        <v>28</v>
      </c>
      <c r="BI18" s="157"/>
      <c r="BJ18" s="157"/>
      <c r="BK18" s="171" t="s">
        <v>27</v>
      </c>
      <c r="BL18" s="172" t="s">
        <v>28</v>
      </c>
      <c r="BM18" s="173"/>
      <c r="BN18" s="171" t="s">
        <v>27</v>
      </c>
      <c r="BO18" s="172" t="s">
        <v>28</v>
      </c>
      <c r="BP18" s="173"/>
      <c r="BQ18" s="171" t="s">
        <v>27</v>
      </c>
      <c r="BR18" s="172" t="s">
        <v>28</v>
      </c>
      <c r="BS18" s="144"/>
      <c r="BT18" s="153"/>
      <c r="BU18" s="153"/>
      <c r="BV18" s="153"/>
      <c r="BW18" s="153"/>
    </row>
    <row r="19" spans="1:77" s="147" customFormat="1" ht="37.5" customHeight="1" thickBot="1">
      <c r="A19" s="174" t="s">
        <v>29</v>
      </c>
      <c r="B19" s="175" t="s">
        <v>30</v>
      </c>
      <c r="C19" s="176" t="s">
        <v>31</v>
      </c>
      <c r="D19" s="177" t="s">
        <v>34</v>
      </c>
      <c r="E19" s="238" t="s">
        <v>35</v>
      </c>
      <c r="F19" s="222" t="s">
        <v>36</v>
      </c>
      <c r="G19" s="178" t="s">
        <v>33</v>
      </c>
      <c r="H19" s="376"/>
      <c r="I19" s="377"/>
      <c r="J19" s="164"/>
      <c r="K19" s="376" t="s">
        <v>68</v>
      </c>
      <c r="L19" s="377"/>
      <c r="M19" s="164"/>
      <c r="N19" s="376" t="s">
        <v>187</v>
      </c>
      <c r="O19" s="377"/>
      <c r="P19" s="164"/>
      <c r="Q19" s="376" t="s">
        <v>188</v>
      </c>
      <c r="R19" s="377"/>
      <c r="S19" s="164"/>
      <c r="T19" s="378" t="s">
        <v>69</v>
      </c>
      <c r="U19" s="379"/>
      <c r="V19" s="155"/>
      <c r="W19" s="376" t="s">
        <v>178</v>
      </c>
      <c r="X19" s="377"/>
      <c r="Y19" s="155"/>
      <c r="Z19" s="378" t="s">
        <v>68</v>
      </c>
      <c r="AA19" s="379"/>
      <c r="AB19" s="155"/>
      <c r="AC19" s="378" t="s">
        <v>187</v>
      </c>
      <c r="AD19" s="379"/>
      <c r="AE19" s="155"/>
      <c r="AF19" s="378" t="s">
        <v>188</v>
      </c>
      <c r="AG19" s="379"/>
      <c r="AH19" s="155"/>
      <c r="AI19" s="378" t="s">
        <v>69</v>
      </c>
      <c r="AJ19" s="379"/>
      <c r="AK19" s="155"/>
      <c r="AL19" s="378" t="s">
        <v>178</v>
      </c>
      <c r="AM19" s="379"/>
      <c r="AN19" s="155"/>
      <c r="AO19" s="378" t="s">
        <v>68</v>
      </c>
      <c r="AP19" s="379"/>
      <c r="AQ19" s="156"/>
      <c r="AR19" s="378" t="s">
        <v>187</v>
      </c>
      <c r="AS19" s="379"/>
      <c r="AT19" s="164"/>
      <c r="AU19" s="378" t="s">
        <v>188</v>
      </c>
      <c r="AV19" s="379"/>
      <c r="AW19" s="168"/>
      <c r="AX19" s="378" t="s">
        <v>69</v>
      </c>
      <c r="AY19" s="379"/>
      <c r="BA19" s="376" t="s">
        <v>247</v>
      </c>
      <c r="BB19" s="377"/>
      <c r="BC19" s="164"/>
      <c r="BD19" s="378" t="s">
        <v>178</v>
      </c>
      <c r="BE19" s="379"/>
      <c r="BF19" s="168"/>
      <c r="BG19" s="378" t="s">
        <v>69</v>
      </c>
      <c r="BH19" s="379"/>
      <c r="BI19" s="157"/>
      <c r="BJ19" s="182"/>
      <c r="BK19" s="380"/>
      <c r="BL19" s="381"/>
      <c r="BM19" s="183"/>
      <c r="BN19" s="380"/>
      <c r="BO19" s="381"/>
      <c r="BP19" s="183"/>
      <c r="BQ19" s="380"/>
      <c r="BR19" s="381"/>
      <c r="BS19" s="154">
        <f t="shared" ref="BS19:BS28" si="55">IF(BQ19&gt;=3,"W",IF(ISBLANK(BQ19),0,"L"))</f>
        <v>0</v>
      </c>
      <c r="BT19" s="142"/>
      <c r="BU19" s="142"/>
      <c r="BV19" s="142"/>
      <c r="BW19" s="142"/>
    </row>
    <row r="20" spans="1:77" s="147" customFormat="1" ht="18.75" customHeight="1">
      <c r="A20" s="230"/>
      <c r="B20" s="323" t="s">
        <v>248</v>
      </c>
      <c r="C20" s="236">
        <v>-16</v>
      </c>
      <c r="D20" s="142"/>
      <c r="E20" s="231"/>
      <c r="F20" s="143"/>
      <c r="G20" s="185"/>
      <c r="H20" s="186"/>
      <c r="I20" s="187"/>
      <c r="J20" s="155">
        <f t="shared" ref="J20" si="56">IF(H20&gt;=3,"W",IF(ISBLANK(H20),0,"L"))</f>
        <v>0</v>
      </c>
      <c r="K20" s="188"/>
      <c r="L20" s="187"/>
      <c r="M20" s="155">
        <f t="shared" ref="M20" si="57">IF(K20&gt;=3,"W",IF(ISBLANK(K20),0,"L"))</f>
        <v>0</v>
      </c>
      <c r="N20" s="188"/>
      <c r="O20" s="187"/>
      <c r="P20" s="155">
        <f t="shared" ref="P20" si="58">IF(N20&gt;=3,"W",IF(ISBLANK(N20),0,"L"))</f>
        <v>0</v>
      </c>
      <c r="Q20" s="188"/>
      <c r="R20" s="187"/>
      <c r="S20" s="155">
        <f t="shared" ref="S20" si="59">IF(Q20&gt;=3,"W",IF(ISBLANK(Q20),0,"L"))</f>
        <v>0</v>
      </c>
      <c r="T20" s="188"/>
      <c r="U20" s="187"/>
      <c r="V20" s="155">
        <f t="shared" ref="V20" si="60">IF(T20&gt;=3,"W",IF(ISBLANK(T20),0,"L"))</f>
        <v>0</v>
      </c>
      <c r="W20" s="188"/>
      <c r="X20" s="187"/>
      <c r="Y20" s="155">
        <f t="shared" ref="Y20" si="61">IF(W20&gt;=3,"W",IF(ISBLANK(W20),0,"L"))</f>
        <v>0</v>
      </c>
      <c r="Z20" s="189"/>
      <c r="AA20" s="190"/>
      <c r="AB20" s="155">
        <f t="shared" ref="AB20" si="62">IF(Z20&gt;=3,"W",IF(ISBLANK(Z20),0,"L"))</f>
        <v>0</v>
      </c>
      <c r="AC20" s="191"/>
      <c r="AD20" s="190"/>
      <c r="AE20" s="155">
        <f t="shared" ref="AE20" si="63">IF(AC20&gt;=3,"W",IF(ISBLANK(AC20),0,"L"))</f>
        <v>0</v>
      </c>
      <c r="AF20" s="189"/>
      <c r="AG20" s="190"/>
      <c r="AH20" s="155">
        <f t="shared" ref="AH20" si="64">IF(AF20&gt;=3,"W",IF(ISBLANK(AF20),0,"L"))</f>
        <v>0</v>
      </c>
      <c r="AI20" s="189"/>
      <c r="AJ20" s="190"/>
      <c r="AK20" s="155">
        <f t="shared" ref="AK20" si="65">IF(AI20&gt;=3,"W",IF(ISBLANK(AI20),0,"L"))</f>
        <v>0</v>
      </c>
      <c r="AL20" s="189"/>
      <c r="AM20" s="190"/>
      <c r="AN20" s="155">
        <f t="shared" ref="AN20" si="66">IF(AL20&gt;=3,"W",IF(ISBLANK(AL20),0,"L"))</f>
        <v>0</v>
      </c>
      <c r="AO20" s="189"/>
      <c r="AP20" s="190"/>
      <c r="AQ20" s="155">
        <f t="shared" ref="AQ20" si="67">IF(AO20&gt;=3,"W",IF(ISBLANK(AO20),0,"L"))</f>
        <v>0</v>
      </c>
      <c r="AR20" s="189"/>
      <c r="AS20" s="190"/>
      <c r="AT20" s="155">
        <f t="shared" ref="AT20" si="68">IF(AR20&gt;=3,"W",IF(ISBLANK(AR20),0,"L"))</f>
        <v>0</v>
      </c>
      <c r="AU20" s="189"/>
      <c r="AV20" s="190"/>
      <c r="AW20" s="155">
        <f t="shared" ref="AW20" si="69">IF(AU20&gt;=3,"W",IF(ISBLANK(AU20),0,"L"))</f>
        <v>0</v>
      </c>
      <c r="AX20" s="189"/>
      <c r="AY20" s="190"/>
      <c r="AZ20" s="155">
        <f t="shared" ref="AZ20" si="70">IF(AX20&gt;=3,"W",IF(ISBLANK(AX20),0,"L"))</f>
        <v>0</v>
      </c>
      <c r="BA20" s="188">
        <v>2</v>
      </c>
      <c r="BB20" s="187">
        <v>3</v>
      </c>
      <c r="BC20" s="155" t="str">
        <f t="shared" ref="BC20" si="71">IF(BA20&gt;=3,"W",IF(ISBLANK(BA20),0,"L"))</f>
        <v>L</v>
      </c>
      <c r="BD20" s="189"/>
      <c r="BE20" s="190"/>
      <c r="BF20" s="155">
        <f t="shared" ref="BF20" si="72">IF(BD20&gt;=3,"W",IF(ISBLANK(BD20),0,"L"))</f>
        <v>0</v>
      </c>
      <c r="BG20" s="189"/>
      <c r="BH20" s="190"/>
      <c r="BI20" s="155">
        <f t="shared" ref="BI20" si="73">IF(BG20&gt;=3,"W",IF(ISBLANK(BG20),0,"L"))</f>
        <v>0</v>
      </c>
      <c r="BJ20" s="192"/>
      <c r="BK20" s="193"/>
      <c r="BL20" s="194"/>
      <c r="BM20" s="155">
        <f t="shared" ref="BM20" si="74">IF(BK20&gt;=3,"W",IF(ISBLANK(BK20),0,"L"))</f>
        <v>0</v>
      </c>
      <c r="BN20" s="193"/>
      <c r="BO20" s="194"/>
      <c r="BP20" s="155">
        <f t="shared" ref="BP20" si="75">IF(BN20&gt;=3,"W",IF(ISBLANK(BN20),0,"L"))</f>
        <v>0</v>
      </c>
      <c r="BQ20" s="193"/>
      <c r="BR20" s="194"/>
      <c r="BS20" s="155">
        <f t="shared" ref="BS20" si="76">IF(BQ20&gt;=3,"W",IF(ISBLANK(BQ20),0,"L"))</f>
        <v>0</v>
      </c>
      <c r="BT20" s="142">
        <f t="shared" ref="BT20" si="77">COUNTIF(J20:BS20,"w")</f>
        <v>0</v>
      </c>
      <c r="BU20" s="142">
        <f t="shared" ref="BU20" si="78">COUNTIF(J20:BS20,"l")</f>
        <v>1</v>
      </c>
      <c r="BV20" s="142">
        <f t="shared" ref="BV20" si="79">H20+K20+N20+Q20+T20+W20+Z20+AC20+AF20+AI20+AL20+AO20+AR20+AU20+AX20+BA20+BD20+BG20+BK20+BN20+BQ20</f>
        <v>2</v>
      </c>
      <c r="BW20" s="142">
        <f t="shared" ref="BW20" si="80">I20+L20+O20+R20+U20+X20+AA20+AD20+AG20+AJ20+AM20+AP20+AS20+AV20+AY20+BB20+BE20+BH20+BL20+BO20+BR20</f>
        <v>3</v>
      </c>
      <c r="BX20" s="214">
        <f t="shared" ref="BX20" si="81">IF(BV20+BW20&gt;0,BV20/(BV20+BW20),IF(BV20+BW20=0,"0",0.5))</f>
        <v>0.4</v>
      </c>
      <c r="BY20" s="215">
        <f t="shared" ref="BY20" si="82">IF(BT20+BU20&gt;0,BT20/(BT20+BU20),IF(BT20+BU20=0,"0",0.5))</f>
        <v>0</v>
      </c>
    </row>
    <row r="21" spans="1:77" s="147" customFormat="1" ht="16.5">
      <c r="A21" s="184">
        <v>1</v>
      </c>
      <c r="B21" s="247" t="s">
        <v>88</v>
      </c>
      <c r="C21" s="126">
        <v>-10</v>
      </c>
      <c r="D21" s="209"/>
      <c r="E21" s="240"/>
      <c r="F21" s="209">
        <v>-11</v>
      </c>
      <c r="G21" s="241"/>
      <c r="H21" s="186">
        <v>3</v>
      </c>
      <c r="I21" s="187">
        <v>2</v>
      </c>
      <c r="J21" s="155" t="str">
        <f t="shared" ref="J21:J22" si="83">IF(H21&gt;=3,"W",IF(ISBLANK(H21),0,"L"))</f>
        <v>W</v>
      </c>
      <c r="K21" s="188">
        <v>1</v>
      </c>
      <c r="L21" s="187">
        <v>3</v>
      </c>
      <c r="M21" s="155" t="str">
        <f t="shared" ref="M21:M22" si="84">IF(K21&gt;=3,"W",IF(ISBLANK(K21),0,"L"))</f>
        <v>L</v>
      </c>
      <c r="N21" s="188">
        <v>3</v>
      </c>
      <c r="O21" s="187">
        <v>1</v>
      </c>
      <c r="P21" s="155" t="str">
        <f t="shared" ref="P21:P22" si="85">IF(N21&gt;=3,"W",IF(ISBLANK(N21),0,"L"))</f>
        <v>W</v>
      </c>
      <c r="Q21" s="188">
        <v>1</v>
      </c>
      <c r="R21" s="187">
        <v>3</v>
      </c>
      <c r="S21" s="155" t="str">
        <f t="shared" ref="S21:S22" si="86">IF(Q21&gt;=3,"W",IF(ISBLANK(Q21),0,"L"))</f>
        <v>L</v>
      </c>
      <c r="T21" s="188">
        <v>3</v>
      </c>
      <c r="U21" s="187">
        <v>2</v>
      </c>
      <c r="V21" s="155" t="str">
        <f t="shared" ref="V21:V22" si="87">IF(T21&gt;=3,"W",IF(ISBLANK(T21),0,"L"))</f>
        <v>W</v>
      </c>
      <c r="W21" s="188">
        <v>1</v>
      </c>
      <c r="X21" s="187">
        <v>3</v>
      </c>
      <c r="Y21" s="155" t="str">
        <f t="shared" ref="Y21:Y22" si="88">IF(W21&gt;=3,"W",IF(ISBLANK(W21),0,"L"))</f>
        <v>L</v>
      </c>
      <c r="Z21" s="189">
        <v>3</v>
      </c>
      <c r="AA21" s="190">
        <v>0</v>
      </c>
      <c r="AB21" s="155" t="str">
        <f t="shared" ref="AB21:AB22" si="89">IF(Z21&gt;=3,"W",IF(ISBLANK(Z21),0,"L"))</f>
        <v>W</v>
      </c>
      <c r="AC21" s="191">
        <v>1</v>
      </c>
      <c r="AD21" s="190">
        <v>3</v>
      </c>
      <c r="AE21" s="155" t="str">
        <f t="shared" ref="AE21:AE22" si="90">IF(AC21&gt;=3,"W",IF(ISBLANK(AC21),0,"L"))</f>
        <v>L</v>
      </c>
      <c r="AF21" s="189">
        <v>3</v>
      </c>
      <c r="AG21" s="190">
        <v>1</v>
      </c>
      <c r="AH21" s="155" t="str">
        <f t="shared" ref="AH21:AH22" si="91">IF(AF21&gt;=3,"W",IF(ISBLANK(AF21),0,"L"))</f>
        <v>W</v>
      </c>
      <c r="AI21" s="189">
        <v>3</v>
      </c>
      <c r="AJ21" s="190">
        <v>2</v>
      </c>
      <c r="AK21" s="155" t="str">
        <f t="shared" ref="AK21:AK22" si="92">IF(AI21&gt;=3,"W",IF(ISBLANK(AI21),0,"L"))</f>
        <v>W</v>
      </c>
      <c r="AL21" s="189">
        <v>3</v>
      </c>
      <c r="AM21" s="190">
        <v>0</v>
      </c>
      <c r="AN21" s="155" t="str">
        <f t="shared" ref="AN21:AN22" si="93">IF(AL21&gt;=3,"W",IF(ISBLANK(AL21),0,"L"))</f>
        <v>W</v>
      </c>
      <c r="AO21" s="189">
        <v>2</v>
      </c>
      <c r="AP21" s="190">
        <v>3</v>
      </c>
      <c r="AQ21" s="155" t="str">
        <f t="shared" ref="AQ21:AQ22" si="94">IF(AO21&gt;=3,"W",IF(ISBLANK(AO21),0,"L"))</f>
        <v>L</v>
      </c>
      <c r="AR21" s="189">
        <v>3</v>
      </c>
      <c r="AS21" s="190">
        <v>0</v>
      </c>
      <c r="AT21" s="155" t="str">
        <f t="shared" ref="AT21:AT22" si="95">IF(AR21&gt;=3,"W",IF(ISBLANK(AR21),0,"L"))</f>
        <v>W</v>
      </c>
      <c r="AU21" s="189">
        <v>3</v>
      </c>
      <c r="AV21" s="190">
        <v>1</v>
      </c>
      <c r="AW21" s="155" t="str">
        <f t="shared" ref="AW21:AW22" si="96">IF(AU21&gt;=3,"W",IF(ISBLANK(AU21),0,"L"))</f>
        <v>W</v>
      </c>
      <c r="AX21" s="189">
        <v>3</v>
      </c>
      <c r="AY21" s="190">
        <v>2</v>
      </c>
      <c r="AZ21" s="155" t="str">
        <f t="shared" ref="AZ21:AZ22" si="97">IF(AX21&gt;=3,"W",IF(ISBLANK(AX21),0,"L"))</f>
        <v>W</v>
      </c>
      <c r="BA21" s="188"/>
      <c r="BB21" s="187"/>
      <c r="BC21" s="155">
        <f t="shared" ref="BC21:BC22" si="98">IF(BA21&gt;=3,"W",IF(ISBLANK(BA21),0,"L"))</f>
        <v>0</v>
      </c>
      <c r="BD21" s="189">
        <v>0</v>
      </c>
      <c r="BE21" s="190">
        <v>3</v>
      </c>
      <c r="BF21" s="155" t="str">
        <f t="shared" ref="BF21:BF22" si="99">IF(BD21&gt;=3,"W",IF(ISBLANK(BD21),0,"L"))</f>
        <v>L</v>
      </c>
      <c r="BG21" s="189">
        <v>0</v>
      </c>
      <c r="BH21" s="190">
        <v>3</v>
      </c>
      <c r="BI21" s="155" t="str">
        <f t="shared" ref="BI21:BI22" si="100">IF(BG21&gt;=3,"W",IF(ISBLANK(BG21),0,"L"))</f>
        <v>L</v>
      </c>
      <c r="BJ21" s="239"/>
      <c r="BK21" s="193"/>
      <c r="BL21" s="194"/>
      <c r="BM21" s="155">
        <f t="shared" ref="BM21:BM22" si="101">IF(BK21&gt;=3,"W",IF(ISBLANK(BK21),0,"L"))</f>
        <v>0</v>
      </c>
      <c r="BN21" s="193"/>
      <c r="BO21" s="194"/>
      <c r="BP21" s="155">
        <f t="shared" ref="BP21:BP22" si="102">IF(BN21&gt;=3,"W",IF(ISBLANK(BN21),0,"L"))</f>
        <v>0</v>
      </c>
      <c r="BQ21" s="193"/>
      <c r="BR21" s="194"/>
      <c r="BS21" s="155">
        <f t="shared" ref="BS21:BS22" si="103">IF(BQ21&gt;=3,"W",IF(ISBLANK(BQ21),0,"L"))</f>
        <v>0</v>
      </c>
      <c r="BT21" s="142">
        <f t="shared" ref="BT21:BT22" si="104">COUNTIF(J21:BS21,"w")</f>
        <v>10</v>
      </c>
      <c r="BU21" s="142">
        <f t="shared" ref="BU21:BU22" si="105">COUNTIF(J21:BS21,"l")</f>
        <v>7</v>
      </c>
      <c r="BV21" s="142">
        <f t="shared" ref="BV21:BW22" si="106">H21+K21+N21+Q21+T21+W21+Z21+AC21+AF21+AI21+AL21+AO21+AR21+AU21+AX21+BA21+BD21+BG21+BK21+BN21+BQ21</f>
        <v>36</v>
      </c>
      <c r="BW21" s="142">
        <f t="shared" si="106"/>
        <v>32</v>
      </c>
      <c r="BX21" s="214">
        <f t="shared" ref="BX21:BX22" si="107">IF(BV21+BW21&gt;0,BV21/(BV21+BW21),IF(BV21+BW21=0,"0",0.5))</f>
        <v>0.52941176470588236</v>
      </c>
      <c r="BY21" s="215">
        <f t="shared" ref="BY21:BY22" si="108">IF(BT21+BU21&gt;0,BT21/(BT21+BU21),IF(BT21+BU21=0,"0",0.5))</f>
        <v>0.58823529411764708</v>
      </c>
    </row>
    <row r="22" spans="1:77" s="147" customFormat="1" ht="18" customHeight="1">
      <c r="A22" s="195"/>
      <c r="B22" s="299" t="s">
        <v>203</v>
      </c>
      <c r="C22" s="295">
        <v>-10</v>
      </c>
      <c r="D22" s="322"/>
      <c r="E22" s="225"/>
      <c r="F22" s="209"/>
      <c r="G22" s="243"/>
      <c r="H22" s="186"/>
      <c r="I22" s="187"/>
      <c r="J22" s="155">
        <f t="shared" si="83"/>
        <v>0</v>
      </c>
      <c r="K22" s="188"/>
      <c r="L22" s="187"/>
      <c r="M22" s="155">
        <f t="shared" si="84"/>
        <v>0</v>
      </c>
      <c r="N22" s="188"/>
      <c r="O22" s="187"/>
      <c r="P22" s="155">
        <f t="shared" si="85"/>
        <v>0</v>
      </c>
      <c r="Q22" s="188"/>
      <c r="R22" s="187"/>
      <c r="S22" s="155">
        <f t="shared" si="86"/>
        <v>0</v>
      </c>
      <c r="T22" s="188">
        <v>1</v>
      </c>
      <c r="U22" s="187">
        <v>3</v>
      </c>
      <c r="V22" s="155" t="str">
        <f t="shared" si="87"/>
        <v>L</v>
      </c>
      <c r="W22" s="188"/>
      <c r="X22" s="187"/>
      <c r="Y22" s="155">
        <f t="shared" si="88"/>
        <v>0</v>
      </c>
      <c r="Z22" s="189"/>
      <c r="AA22" s="190"/>
      <c r="AB22" s="155">
        <f t="shared" si="89"/>
        <v>0</v>
      </c>
      <c r="AC22" s="191"/>
      <c r="AD22" s="190"/>
      <c r="AE22" s="155">
        <f t="shared" si="90"/>
        <v>0</v>
      </c>
      <c r="AF22" s="189"/>
      <c r="AG22" s="190"/>
      <c r="AH22" s="155">
        <f t="shared" si="91"/>
        <v>0</v>
      </c>
      <c r="AI22" s="189"/>
      <c r="AJ22" s="190"/>
      <c r="AK22" s="155">
        <f t="shared" si="92"/>
        <v>0</v>
      </c>
      <c r="AL22" s="189"/>
      <c r="AM22" s="190"/>
      <c r="AN22" s="155">
        <f t="shared" si="93"/>
        <v>0</v>
      </c>
      <c r="AO22" s="189"/>
      <c r="AP22" s="190"/>
      <c r="AQ22" s="155">
        <f t="shared" si="94"/>
        <v>0</v>
      </c>
      <c r="AR22" s="189"/>
      <c r="AS22" s="190"/>
      <c r="AT22" s="155">
        <f t="shared" si="95"/>
        <v>0</v>
      </c>
      <c r="AU22" s="189"/>
      <c r="AV22" s="190"/>
      <c r="AW22" s="155">
        <f t="shared" si="96"/>
        <v>0</v>
      </c>
      <c r="AX22" s="189"/>
      <c r="AY22" s="190"/>
      <c r="AZ22" s="155">
        <f t="shared" si="97"/>
        <v>0</v>
      </c>
      <c r="BA22" s="188"/>
      <c r="BB22" s="187"/>
      <c r="BC22" s="155">
        <f t="shared" si="98"/>
        <v>0</v>
      </c>
      <c r="BD22" s="189"/>
      <c r="BE22" s="190"/>
      <c r="BF22" s="155">
        <f t="shared" si="99"/>
        <v>0</v>
      </c>
      <c r="BG22" s="189"/>
      <c r="BH22" s="190"/>
      <c r="BI22" s="155">
        <f t="shared" si="100"/>
        <v>0</v>
      </c>
      <c r="BJ22" s="192"/>
      <c r="BK22" s="193"/>
      <c r="BL22" s="194"/>
      <c r="BM22" s="155">
        <f t="shared" si="101"/>
        <v>0</v>
      </c>
      <c r="BN22" s="193"/>
      <c r="BO22" s="194"/>
      <c r="BP22" s="155">
        <f t="shared" si="102"/>
        <v>0</v>
      </c>
      <c r="BQ22" s="193"/>
      <c r="BR22" s="194"/>
      <c r="BS22" s="155">
        <f t="shared" si="103"/>
        <v>0</v>
      </c>
      <c r="BT22" s="142">
        <f t="shared" si="104"/>
        <v>0</v>
      </c>
      <c r="BU22" s="142">
        <f t="shared" si="105"/>
        <v>1</v>
      </c>
      <c r="BV22" s="142">
        <f t="shared" si="106"/>
        <v>1</v>
      </c>
      <c r="BW22" s="142">
        <f t="shared" si="106"/>
        <v>3</v>
      </c>
      <c r="BX22" s="214">
        <f t="shared" si="107"/>
        <v>0.25</v>
      </c>
      <c r="BY22" s="215">
        <f t="shared" si="108"/>
        <v>0</v>
      </c>
    </row>
    <row r="23" spans="1:77" s="147" customFormat="1" ht="16.5" customHeight="1">
      <c r="A23" s="195">
        <v>5</v>
      </c>
      <c r="B23" s="256" t="s">
        <v>147</v>
      </c>
      <c r="C23" s="255">
        <v>-5</v>
      </c>
      <c r="D23" s="225"/>
      <c r="E23" s="355">
        <v>-4</v>
      </c>
      <c r="F23" s="209"/>
      <c r="G23" s="243"/>
      <c r="H23" s="186"/>
      <c r="I23" s="187"/>
      <c r="J23" s="155">
        <f>IF(H23&gt;=3,"W",IF(ISBLANK(H23),0,"L"))</f>
        <v>0</v>
      </c>
      <c r="K23" s="188"/>
      <c r="L23" s="187"/>
      <c r="M23" s="155">
        <f>IF(K23&gt;=3,"W",IF(ISBLANK(K23),0,"L"))</f>
        <v>0</v>
      </c>
      <c r="N23" s="188"/>
      <c r="O23" s="187"/>
      <c r="P23" s="155">
        <f>IF(N23&gt;=3,"W",IF(ISBLANK(N23),0,"L"))</f>
        <v>0</v>
      </c>
      <c r="Q23" s="188">
        <v>3</v>
      </c>
      <c r="R23" s="187">
        <v>1</v>
      </c>
      <c r="S23" s="155" t="str">
        <f>IF(Q23&gt;=3,"W",IF(ISBLANK(Q23),0,"L"))</f>
        <v>W</v>
      </c>
      <c r="T23" s="188">
        <v>0</v>
      </c>
      <c r="U23" s="187">
        <v>3</v>
      </c>
      <c r="V23" s="155" t="str">
        <f>IF(T23&gt;=3,"W",IF(ISBLANK(T23),0,"L"))</f>
        <v>L</v>
      </c>
      <c r="W23" s="188">
        <v>1</v>
      </c>
      <c r="X23" s="187">
        <v>3</v>
      </c>
      <c r="Y23" s="155" t="str">
        <f>IF(W23&gt;=3,"W",IF(ISBLANK(W23),0,"L"))</f>
        <v>L</v>
      </c>
      <c r="Z23" s="189">
        <v>1</v>
      </c>
      <c r="AA23" s="190">
        <v>3</v>
      </c>
      <c r="AB23" s="155" t="str">
        <f>IF(Z23&gt;=3,"W",IF(ISBLANK(Z23),0,"L"))</f>
        <v>L</v>
      </c>
      <c r="AC23" s="191"/>
      <c r="AD23" s="190"/>
      <c r="AE23" s="155">
        <f>IF(AC23&gt;=3,"W",IF(ISBLANK(AC23),0,"L"))</f>
        <v>0</v>
      </c>
      <c r="AF23" s="189"/>
      <c r="AG23" s="190"/>
      <c r="AH23" s="155">
        <f>IF(AF23&gt;=3,"W",IF(ISBLANK(AF23),0,"L"))</f>
        <v>0</v>
      </c>
      <c r="AI23" s="189"/>
      <c r="AJ23" s="190"/>
      <c r="AK23" s="155">
        <f>IF(AI23&gt;=3,"W",IF(ISBLANK(AI23),0,"L"))</f>
        <v>0</v>
      </c>
      <c r="AL23" s="189">
        <v>3</v>
      </c>
      <c r="AM23" s="190">
        <v>1</v>
      </c>
      <c r="AN23" s="155" t="str">
        <f>IF(AL23&gt;=3,"W",IF(ISBLANK(AL23),0,"L"))</f>
        <v>W</v>
      </c>
      <c r="AO23" s="189"/>
      <c r="AP23" s="190"/>
      <c r="AQ23" s="155">
        <f>IF(AO23&gt;=3,"W",IF(ISBLANK(AO23),0,"L"))</f>
        <v>0</v>
      </c>
      <c r="AR23" s="189">
        <v>3</v>
      </c>
      <c r="AS23" s="190">
        <v>0</v>
      </c>
      <c r="AT23" s="155" t="str">
        <f>IF(AR23&gt;=3,"W",IF(ISBLANK(AR23),0,"L"))</f>
        <v>W</v>
      </c>
      <c r="AU23" s="189"/>
      <c r="AV23" s="190"/>
      <c r="AW23" s="155">
        <f>IF(AU23&gt;=3,"W",IF(ISBLANK(AU23),0,"L"))</f>
        <v>0</v>
      </c>
      <c r="AX23" s="189"/>
      <c r="AY23" s="190"/>
      <c r="AZ23" s="155">
        <f>IF(AX23&gt;=3,"W",IF(ISBLANK(AX23),0,"L"))</f>
        <v>0</v>
      </c>
      <c r="BA23" s="188"/>
      <c r="BB23" s="187"/>
      <c r="BC23" s="155">
        <f>IF(BA23&gt;=3,"W",IF(ISBLANK(BA23),0,"L"))</f>
        <v>0</v>
      </c>
      <c r="BD23" s="189"/>
      <c r="BE23" s="190"/>
      <c r="BF23" s="155">
        <f>IF(BD23&gt;=3,"W",IF(ISBLANK(BD23),0,"L"))</f>
        <v>0</v>
      </c>
      <c r="BG23" s="189">
        <v>3</v>
      </c>
      <c r="BH23" s="190">
        <v>1</v>
      </c>
      <c r="BI23" s="155" t="str">
        <f>IF(BG23&gt;=3,"W",IF(ISBLANK(BG23),0,"L"))</f>
        <v>W</v>
      </c>
      <c r="BJ23" s="352"/>
      <c r="BK23" s="193"/>
      <c r="BL23" s="194"/>
      <c r="BM23" s="155">
        <f>IF(BK23&gt;=3,"W",IF(ISBLANK(BK23),0,"L"))</f>
        <v>0</v>
      </c>
      <c r="BN23" s="193"/>
      <c r="BO23" s="194"/>
      <c r="BP23" s="155">
        <f>IF(BN23&gt;=3,"W",IF(ISBLANK(BN23),0,"L"))</f>
        <v>0</v>
      </c>
      <c r="BQ23" s="193"/>
      <c r="BR23" s="194"/>
      <c r="BS23" s="155">
        <f>IF(BQ23&gt;=3,"W",IF(ISBLANK(BQ23),0,"L"))</f>
        <v>0</v>
      </c>
      <c r="BT23" s="142">
        <f>COUNTIF(J23:BS23,"w")</f>
        <v>4</v>
      </c>
      <c r="BU23" s="142">
        <f>COUNTIF(J23:BS23,"l")</f>
        <v>3</v>
      </c>
      <c r="BV23" s="142">
        <f t="shared" ref="BV23:BW23" si="109">H23+K23+N23+Q23+T23+W23+Z23+AC23+AF23+AI23+AL23+AO23+AR23+AU23+AX23+BA23+BD23+BG23+BK23+BN23+BQ23</f>
        <v>14</v>
      </c>
      <c r="BW23" s="142">
        <f t="shared" si="109"/>
        <v>12</v>
      </c>
      <c r="BX23" s="214">
        <f>IF(BV23+BW23&gt;0,BV23/(BV23+BW23),IF(BV23+BW23=0,"0",0.5))</f>
        <v>0.53846153846153844</v>
      </c>
      <c r="BY23" s="215">
        <f>IF(BT23+BU23&gt;0,BT23/(BT23+BU23),IF(BT23+BU23=0,"0",0.5))</f>
        <v>0.5714285714285714</v>
      </c>
    </row>
    <row r="24" spans="1:77" s="147" customFormat="1" ht="16.5" customHeight="1">
      <c r="A24" s="230">
        <v>3</v>
      </c>
      <c r="B24" s="298" t="s">
        <v>145</v>
      </c>
      <c r="C24" s="126">
        <v>-5</v>
      </c>
      <c r="D24" s="305"/>
      <c r="E24" s="353">
        <v>-2</v>
      </c>
      <c r="F24" s="209"/>
      <c r="G24" s="241"/>
      <c r="H24" s="186">
        <v>1</v>
      </c>
      <c r="I24" s="187">
        <v>3</v>
      </c>
      <c r="J24" s="155" t="str">
        <f>IF(H24&gt;=3,"W",IF(ISBLANK(H24),0,"L"))</f>
        <v>L</v>
      </c>
      <c r="K24" s="188">
        <v>0</v>
      </c>
      <c r="L24" s="187">
        <v>3</v>
      </c>
      <c r="M24" s="155" t="str">
        <f>IF(K24&gt;=3,"W",IF(ISBLANK(K24),0,"L"))</f>
        <v>L</v>
      </c>
      <c r="N24" s="188">
        <v>1</v>
      </c>
      <c r="O24" s="187">
        <v>3</v>
      </c>
      <c r="P24" s="155" t="str">
        <f>IF(N24&gt;=3,"W",IF(ISBLANK(N24),0,"L"))</f>
        <v>L</v>
      </c>
      <c r="Q24" s="188"/>
      <c r="R24" s="187"/>
      <c r="S24" s="155">
        <f>IF(Q24&gt;=3,"W",IF(ISBLANK(Q24),0,"L"))</f>
        <v>0</v>
      </c>
      <c r="T24" s="188"/>
      <c r="U24" s="187"/>
      <c r="V24" s="155">
        <f>IF(T24&gt;=3,"W",IF(ISBLANK(T24),0,"L"))</f>
        <v>0</v>
      </c>
      <c r="W24" s="188">
        <v>0</v>
      </c>
      <c r="X24" s="187">
        <v>3</v>
      </c>
      <c r="Y24" s="155" t="str">
        <f>IF(W24&gt;=3,"W",IF(ISBLANK(W24),0,"L"))</f>
        <v>L</v>
      </c>
      <c r="Z24" s="189"/>
      <c r="AA24" s="190"/>
      <c r="AB24" s="155">
        <f>IF(Z24&gt;=3,"W",IF(ISBLANK(Z24),0,"L"))</f>
        <v>0</v>
      </c>
      <c r="AC24" s="191"/>
      <c r="AD24" s="190"/>
      <c r="AE24" s="155">
        <f>IF(AC24&gt;=3,"W",IF(ISBLANK(AC24),0,"L"))</f>
        <v>0</v>
      </c>
      <c r="AF24" s="189"/>
      <c r="AG24" s="190"/>
      <c r="AH24" s="155">
        <f>IF(AF24&gt;=3,"W",IF(ISBLANK(AF24),0,"L"))</f>
        <v>0</v>
      </c>
      <c r="AI24" s="189">
        <v>0</v>
      </c>
      <c r="AJ24" s="190">
        <v>3</v>
      </c>
      <c r="AK24" s="155" t="str">
        <f>IF(AI24&gt;=3,"W",IF(ISBLANK(AI24),0,"L"))</f>
        <v>L</v>
      </c>
      <c r="AL24" s="189"/>
      <c r="AM24" s="190"/>
      <c r="AN24" s="155">
        <f>IF(AL24&gt;=3,"W",IF(ISBLANK(AL24),0,"L"))</f>
        <v>0</v>
      </c>
      <c r="AO24" s="189"/>
      <c r="AP24" s="190"/>
      <c r="AQ24" s="155">
        <f>IF(AO24&gt;=3,"W",IF(ISBLANK(AO24),0,"L"))</f>
        <v>0</v>
      </c>
      <c r="AR24" s="189"/>
      <c r="AS24" s="190"/>
      <c r="AT24" s="155">
        <f>IF(AR24&gt;=3,"W",IF(ISBLANK(AR24),0,"L"))</f>
        <v>0</v>
      </c>
      <c r="AU24" s="189">
        <v>0</v>
      </c>
      <c r="AV24" s="190">
        <v>3</v>
      </c>
      <c r="AW24" s="155" t="str">
        <f>IF(AU24&gt;=3,"W",IF(ISBLANK(AU24),0,"L"))</f>
        <v>L</v>
      </c>
      <c r="AX24" s="189">
        <v>1</v>
      </c>
      <c r="AY24" s="190">
        <v>3</v>
      </c>
      <c r="AZ24" s="155" t="str">
        <f>IF(AX24&gt;=3,"W",IF(ISBLANK(AX24),0,"L"))</f>
        <v>L</v>
      </c>
      <c r="BA24" s="188">
        <v>3</v>
      </c>
      <c r="BB24" s="187">
        <v>2</v>
      </c>
      <c r="BC24" s="155" t="str">
        <f>IF(BA24&gt;=3,"W",IF(ISBLANK(BA24),0,"L"))</f>
        <v>W</v>
      </c>
      <c r="BD24" s="189">
        <v>0</v>
      </c>
      <c r="BE24" s="190">
        <v>3</v>
      </c>
      <c r="BF24" s="155" t="str">
        <f>IF(BD24&gt;=3,"W",IF(ISBLANK(BD24),0,"L"))</f>
        <v>L</v>
      </c>
      <c r="BG24" s="189">
        <v>2</v>
      </c>
      <c r="BH24" s="190">
        <v>3</v>
      </c>
      <c r="BI24" s="155" t="str">
        <f>IF(BG24&gt;=3,"W",IF(ISBLANK(BG24),0,"L"))</f>
        <v>L</v>
      </c>
      <c r="BJ24" s="192"/>
      <c r="BK24" s="193"/>
      <c r="BL24" s="194"/>
      <c r="BM24" s="155">
        <f>IF(BK24&gt;=3,"W",IF(ISBLANK(BK24),0,"L"))</f>
        <v>0</v>
      </c>
      <c r="BN24" s="193"/>
      <c r="BO24" s="194"/>
      <c r="BP24" s="155">
        <f>IF(BN24&gt;=3,"W",IF(ISBLANK(BN24),0,"L"))</f>
        <v>0</v>
      </c>
      <c r="BQ24" s="193"/>
      <c r="BR24" s="194"/>
      <c r="BS24" s="155">
        <f>IF(BQ24&gt;=3,"W",IF(ISBLANK(BQ24),0,"L"))</f>
        <v>0</v>
      </c>
      <c r="BT24" s="142">
        <f>COUNTIF(J24:BS24,"w")</f>
        <v>1</v>
      </c>
      <c r="BU24" s="142">
        <f>COUNTIF(J24:BS24,"l")</f>
        <v>9</v>
      </c>
      <c r="BV24" s="142">
        <f t="shared" ref="BV24:BW26" si="110">H24+K24+N24+Q24+T24+W24+Z24+AC24+AF24+AI24+AL24+AO24+AR24+AU24+AX24+BA24+BD24+BG24+BK24+BN24+BQ24</f>
        <v>8</v>
      </c>
      <c r="BW24" s="142">
        <f t="shared" si="110"/>
        <v>29</v>
      </c>
      <c r="BX24" s="214">
        <f>IF(BV24+BW24&gt;0,BV24/(BV24+BW24),IF(BV24+BW24=0,"0",0.5))</f>
        <v>0.21621621621621623</v>
      </c>
      <c r="BY24" s="215">
        <f>IF(BT24+BU24&gt;0,BT24/(BT24+BU24),IF(BT24+BU24=0,"0",0.5))</f>
        <v>0.1</v>
      </c>
    </row>
    <row r="25" spans="1:77" s="147" customFormat="1" ht="18.75" customHeight="1">
      <c r="A25" s="184">
        <v>4</v>
      </c>
      <c r="B25" s="298" t="s">
        <v>146</v>
      </c>
      <c r="C25" s="255">
        <v>-5</v>
      </c>
      <c r="D25" s="209"/>
      <c r="E25" s="353">
        <v>-2</v>
      </c>
      <c r="F25" s="209"/>
      <c r="G25" s="227"/>
      <c r="H25" s="186"/>
      <c r="I25" s="187"/>
      <c r="J25" s="155">
        <f>IF(H25&gt;=3,"W",IF(ISBLANK(H25),0,"L"))</f>
        <v>0</v>
      </c>
      <c r="K25" s="188">
        <v>1</v>
      </c>
      <c r="L25" s="187">
        <v>3</v>
      </c>
      <c r="M25" s="155" t="str">
        <f>IF(K25&gt;=3,"W",IF(ISBLANK(K25),0,"L"))</f>
        <v>L</v>
      </c>
      <c r="N25" s="188"/>
      <c r="O25" s="187"/>
      <c r="P25" s="155">
        <f>IF(N25&gt;=3,"W",IF(ISBLANK(N25),0,"L"))</f>
        <v>0</v>
      </c>
      <c r="Q25" s="188"/>
      <c r="R25" s="187"/>
      <c r="S25" s="155">
        <f>IF(Q25&gt;=3,"W",IF(ISBLANK(Q25),0,"L"))</f>
        <v>0</v>
      </c>
      <c r="T25" s="188"/>
      <c r="U25" s="187"/>
      <c r="V25" s="155">
        <f>IF(T25&gt;=3,"W",IF(ISBLANK(T25),0,"L"))</f>
        <v>0</v>
      </c>
      <c r="W25" s="188"/>
      <c r="X25" s="187"/>
      <c r="Y25" s="155">
        <f>IF(W25&gt;=3,"W",IF(ISBLANK(W25),0,"L"))</f>
        <v>0</v>
      </c>
      <c r="Z25" s="189">
        <v>1</v>
      </c>
      <c r="AA25" s="190">
        <v>3</v>
      </c>
      <c r="AB25" s="155" t="str">
        <f>IF(Z25&gt;=3,"W",IF(ISBLANK(Z25),0,"L"))</f>
        <v>L</v>
      </c>
      <c r="AC25" s="191"/>
      <c r="AD25" s="190"/>
      <c r="AE25" s="155">
        <f>IF(AC25&gt;=3,"W",IF(ISBLANK(AC25),0,"L"))</f>
        <v>0</v>
      </c>
      <c r="AF25" s="189">
        <v>0</v>
      </c>
      <c r="AG25" s="190">
        <v>3</v>
      </c>
      <c r="AH25" s="155" t="str">
        <f>IF(AF25&gt;=3,"W",IF(ISBLANK(AF25),0,"L"))</f>
        <v>L</v>
      </c>
      <c r="AI25" s="189">
        <v>0</v>
      </c>
      <c r="AJ25" s="190">
        <v>3</v>
      </c>
      <c r="AK25" s="155" t="str">
        <f>IF(AI25&gt;=3,"W",IF(ISBLANK(AI25),0,"L"))</f>
        <v>L</v>
      </c>
      <c r="AL25" s="189"/>
      <c r="AM25" s="190"/>
      <c r="AN25" s="155">
        <f>IF(AL25&gt;=3,"W",IF(ISBLANK(AL25),0,"L"))</f>
        <v>0</v>
      </c>
      <c r="AO25" s="189"/>
      <c r="AP25" s="190"/>
      <c r="AQ25" s="155">
        <f>IF(AO25&gt;=3,"W",IF(ISBLANK(AO25),0,"L"))</f>
        <v>0</v>
      </c>
      <c r="AR25" s="189"/>
      <c r="AS25" s="190"/>
      <c r="AT25" s="155">
        <f>IF(AR25&gt;=3,"W",IF(ISBLANK(AR25),0,"L"))</f>
        <v>0</v>
      </c>
      <c r="AU25" s="189"/>
      <c r="AV25" s="190"/>
      <c r="AW25" s="155">
        <f>IF(AU25&gt;=3,"W",IF(ISBLANK(AU25),0,"L"))</f>
        <v>0</v>
      </c>
      <c r="AX25" s="189"/>
      <c r="AY25" s="190"/>
      <c r="AZ25" s="155">
        <f>IF(AX25&gt;=3,"W",IF(ISBLANK(AX25),0,"L"))</f>
        <v>0</v>
      </c>
      <c r="BA25" s="188"/>
      <c r="BB25" s="187"/>
      <c r="BC25" s="155">
        <f>IF(BA25&gt;=3,"W",IF(ISBLANK(BA25),0,"L"))</f>
        <v>0</v>
      </c>
      <c r="BD25" s="189"/>
      <c r="BE25" s="190"/>
      <c r="BF25" s="155">
        <f>IF(BD25&gt;=3,"W",IF(ISBLANK(BD25),0,"L"))</f>
        <v>0</v>
      </c>
      <c r="BG25" s="189"/>
      <c r="BH25" s="190"/>
      <c r="BI25" s="155">
        <f>IF(BG25&gt;=3,"W",IF(ISBLANK(BG25),0,"L"))</f>
        <v>0</v>
      </c>
      <c r="BJ25" s="368"/>
      <c r="BK25" s="193"/>
      <c r="BL25" s="194"/>
      <c r="BM25" s="155">
        <f>IF(BK25&gt;=3,"W",IF(ISBLANK(BK25),0,"L"))</f>
        <v>0</v>
      </c>
      <c r="BN25" s="193"/>
      <c r="BO25" s="194"/>
      <c r="BP25" s="155">
        <f>IF(BN25&gt;=3,"W",IF(ISBLANK(BN25),0,"L"))</f>
        <v>0</v>
      </c>
      <c r="BQ25" s="193"/>
      <c r="BR25" s="194"/>
      <c r="BS25" s="155">
        <f>IF(BQ25&gt;=3,"W",IF(ISBLANK(BQ25),0,"L"))</f>
        <v>0</v>
      </c>
      <c r="BT25" s="142">
        <f>COUNTIF(J25:BS25,"w")</f>
        <v>0</v>
      </c>
      <c r="BU25" s="142">
        <f>COUNTIF(J25:BS25,"l")</f>
        <v>4</v>
      </c>
      <c r="BV25" s="142">
        <f t="shared" si="110"/>
        <v>2</v>
      </c>
      <c r="BW25" s="142">
        <f t="shared" si="110"/>
        <v>12</v>
      </c>
      <c r="BX25" s="214">
        <f>IF(BV25+BW25&gt;0,BV25/(BV25+BW25),IF(BV25+BW25=0,"0",0.5))</f>
        <v>0.14285714285714285</v>
      </c>
      <c r="BY25" s="215">
        <f>IF(BT25+BU25&gt;0,BT25/(BT25+BU25),IF(BT25+BU25=0,"0",0.5))</f>
        <v>0</v>
      </c>
    </row>
    <row r="26" spans="1:77" s="147" customFormat="1" ht="16.5">
      <c r="A26" s="184">
        <v>2</v>
      </c>
      <c r="B26" s="298" t="s">
        <v>83</v>
      </c>
      <c r="C26" s="126">
        <v>-6</v>
      </c>
      <c r="D26" s="209"/>
      <c r="E26" s="353">
        <v>-3</v>
      </c>
      <c r="F26" s="209">
        <v>-1</v>
      </c>
      <c r="G26" s="227"/>
      <c r="H26" s="186">
        <v>0</v>
      </c>
      <c r="I26" s="187">
        <v>3</v>
      </c>
      <c r="J26" s="155" t="str">
        <f>IF(H26&gt;=3,"W",IF(ISBLANK(H26),0,"L"))</f>
        <v>L</v>
      </c>
      <c r="K26" s="188"/>
      <c r="L26" s="187"/>
      <c r="M26" s="155">
        <f>IF(K26&gt;=3,"W",IF(ISBLANK(K26),0,"L"))</f>
        <v>0</v>
      </c>
      <c r="N26" s="188">
        <v>1</v>
      </c>
      <c r="O26" s="187">
        <v>3</v>
      </c>
      <c r="P26" s="155" t="str">
        <f>IF(N26&gt;=3,"W",IF(ISBLANK(N26),0,"L"))</f>
        <v>L</v>
      </c>
      <c r="Q26" s="314">
        <v>0</v>
      </c>
      <c r="R26" s="187">
        <v>3</v>
      </c>
      <c r="S26" s="155" t="str">
        <f>IF(Q26&gt;=3,"W",IF(ISBLANK(Q26),0,"L"))</f>
        <v>L</v>
      </c>
      <c r="T26" s="188"/>
      <c r="U26" s="187"/>
      <c r="V26" s="155">
        <f>IF(T26&gt;=3,"W",IF(ISBLANK(T26),0,"L"))</f>
        <v>0</v>
      </c>
      <c r="W26" s="188"/>
      <c r="X26" s="187"/>
      <c r="Y26" s="155">
        <f>IF(W26&gt;=3,"W",IF(ISBLANK(W26),0,"L"))</f>
        <v>0</v>
      </c>
      <c r="Z26" s="189"/>
      <c r="AA26" s="190"/>
      <c r="AB26" s="155">
        <f>IF(Z26&gt;=3,"W",IF(ISBLANK(Z26),0,"L"))</f>
        <v>0</v>
      </c>
      <c r="AC26" s="191">
        <v>0</v>
      </c>
      <c r="AD26" s="190">
        <v>3</v>
      </c>
      <c r="AE26" s="155" t="str">
        <f>IF(AC26&gt;=3,"W",IF(ISBLANK(AC26),0,"L"))</f>
        <v>L</v>
      </c>
      <c r="AF26" s="189">
        <v>1</v>
      </c>
      <c r="AG26" s="190">
        <v>3</v>
      </c>
      <c r="AH26" s="155" t="str">
        <f>IF(AF26&gt;=3,"W",IF(ISBLANK(AF26),0,"L"))</f>
        <v>L</v>
      </c>
      <c r="AI26" s="189"/>
      <c r="AJ26" s="190"/>
      <c r="AK26" s="155">
        <f>IF(AI26&gt;=3,"W",IF(ISBLANK(AI26),0,"L"))</f>
        <v>0</v>
      </c>
      <c r="AL26" s="189">
        <v>2</v>
      </c>
      <c r="AM26" s="190">
        <v>3</v>
      </c>
      <c r="AN26" s="155" t="str">
        <f>IF(AL26&gt;=3,"W",IF(ISBLANK(AL26),0,"L"))</f>
        <v>L</v>
      </c>
      <c r="AO26" s="189">
        <v>3</v>
      </c>
      <c r="AP26" s="190">
        <v>2</v>
      </c>
      <c r="AQ26" s="155" t="str">
        <f>IF(AO26&gt;=3,"W",IF(ISBLANK(AO26),0,"L"))</f>
        <v>W</v>
      </c>
      <c r="AR26" s="189">
        <v>0</v>
      </c>
      <c r="AS26" s="190">
        <v>3</v>
      </c>
      <c r="AT26" s="155" t="str">
        <f>IF(AR26&gt;=3,"W",IF(ISBLANK(AR26),0,"L"))</f>
        <v>L</v>
      </c>
      <c r="AU26" s="189">
        <v>0</v>
      </c>
      <c r="AV26" s="190">
        <v>3</v>
      </c>
      <c r="AW26" s="155" t="str">
        <f>IF(AU26&gt;=3,"W",IF(ISBLANK(AU26),0,"L"))</f>
        <v>L</v>
      </c>
      <c r="AX26" s="189">
        <v>0</v>
      </c>
      <c r="AY26" s="190">
        <v>3</v>
      </c>
      <c r="AZ26" s="155" t="str">
        <f>IF(AX26&gt;=3,"W",IF(ISBLANK(AX26),0,"L"))</f>
        <v>L</v>
      </c>
      <c r="BA26" s="188">
        <v>3</v>
      </c>
      <c r="BB26" s="187">
        <v>0</v>
      </c>
      <c r="BC26" s="155" t="str">
        <f>IF(BA26&gt;=3,"W",IF(ISBLANK(BA26),0,"L"))</f>
        <v>W</v>
      </c>
      <c r="BD26" s="189">
        <v>3</v>
      </c>
      <c r="BE26" s="190">
        <v>1</v>
      </c>
      <c r="BF26" s="155" t="str">
        <f>IF(BD26&gt;=3,"W",IF(ISBLANK(BD26),0,"L"))</f>
        <v>W</v>
      </c>
      <c r="BG26" s="189"/>
      <c r="BH26" s="190"/>
      <c r="BI26" s="155">
        <f>IF(BG26&gt;=3,"W",IF(ISBLANK(BG26),0,"L"))</f>
        <v>0</v>
      </c>
      <c r="BJ26" s="192"/>
      <c r="BK26" s="193"/>
      <c r="BL26" s="194"/>
      <c r="BM26" s="155">
        <f>IF(BK26&gt;=3,"W",IF(ISBLANK(BK26),0,"L"))</f>
        <v>0</v>
      </c>
      <c r="BN26" s="193"/>
      <c r="BO26" s="194"/>
      <c r="BP26" s="155">
        <f>IF(BN26&gt;=3,"W",IF(ISBLANK(BN26),0,"L"))</f>
        <v>0</v>
      </c>
      <c r="BQ26" s="193"/>
      <c r="BR26" s="194"/>
      <c r="BS26" s="155">
        <f>IF(BQ26&gt;=3,"W",IF(ISBLANK(BQ26),0,"L"))</f>
        <v>0</v>
      </c>
      <c r="BT26" s="142">
        <f>COUNTIF(J26:BS26,"w")</f>
        <v>3</v>
      </c>
      <c r="BU26" s="142">
        <f>COUNTIF(J26:BS26,"l")</f>
        <v>9</v>
      </c>
      <c r="BV26" s="142">
        <f t="shared" si="110"/>
        <v>13</v>
      </c>
      <c r="BW26" s="142">
        <f t="shared" si="110"/>
        <v>30</v>
      </c>
      <c r="BX26" s="214">
        <f>IF(BV26+BW26&gt;0,BV26/(BV26+BW26),IF(BV26+BW26=0,"0",0.5))</f>
        <v>0.30232558139534882</v>
      </c>
      <c r="BY26" s="215">
        <f>IF(BT26+BU26&gt;0,BT26/(BT26+BU26),IF(BT26+BU26=0,"0",0.5))</f>
        <v>0.25</v>
      </c>
    </row>
    <row r="27" spans="1:77" s="147" customFormat="1" ht="18.75">
      <c r="A27" s="230"/>
      <c r="B27" s="343" t="s">
        <v>213</v>
      </c>
      <c r="C27" s="234">
        <v>0</v>
      </c>
      <c r="D27" s="209"/>
      <c r="E27" s="208"/>
      <c r="F27" s="228"/>
      <c r="G27" s="196"/>
      <c r="H27" s="186"/>
      <c r="I27" s="187"/>
      <c r="J27" s="155">
        <f t="shared" ref="J27:J29" si="111">IF(H27&gt;=3,"W",IF(ISBLANK(H27),0,"L"))</f>
        <v>0</v>
      </c>
      <c r="K27" s="188"/>
      <c r="L27" s="187"/>
      <c r="M27" s="155">
        <f t="shared" ref="M27:M29" si="112">IF(K27&gt;=3,"W",IF(ISBLANK(K27),0,"L"))</f>
        <v>0</v>
      </c>
      <c r="N27" s="188"/>
      <c r="O27" s="187"/>
      <c r="P27" s="155">
        <f t="shared" ref="P27:P29" si="113">IF(N27&gt;=3,"W",IF(ISBLANK(N27),0,"L"))</f>
        <v>0</v>
      </c>
      <c r="Q27" s="188"/>
      <c r="R27" s="187"/>
      <c r="S27" s="155">
        <f t="shared" ref="S27:S29" si="114">IF(Q27&gt;=3,"W",IF(ISBLANK(Q27),0,"L"))</f>
        <v>0</v>
      </c>
      <c r="T27" s="188"/>
      <c r="U27" s="187"/>
      <c r="V27" s="155">
        <f t="shared" ref="V27:V29" si="115">IF(T27&gt;=3,"W",IF(ISBLANK(T27),0,"L"))</f>
        <v>0</v>
      </c>
      <c r="W27" s="188"/>
      <c r="X27" s="187"/>
      <c r="Y27" s="155">
        <f t="shared" ref="Y27:Y29" si="116">IF(W27&gt;=3,"W",IF(ISBLANK(W27),0,"L"))</f>
        <v>0</v>
      </c>
      <c r="Z27" s="189"/>
      <c r="AA27" s="190"/>
      <c r="AB27" s="155">
        <f t="shared" ref="AB27:AB29" si="117">IF(Z27&gt;=3,"W",IF(ISBLANK(Z27),0,"L"))</f>
        <v>0</v>
      </c>
      <c r="AC27" s="191">
        <v>3</v>
      </c>
      <c r="AD27" s="190">
        <v>1</v>
      </c>
      <c r="AE27" s="155" t="str">
        <f t="shared" ref="AE27:AE29" si="118">IF(AC27&gt;=3,"W",IF(ISBLANK(AC27),0,"L"))</f>
        <v>W</v>
      </c>
      <c r="AF27" s="189"/>
      <c r="AG27" s="190"/>
      <c r="AH27" s="155">
        <f t="shared" ref="AH27:AH29" si="119">IF(AF27&gt;=3,"W",IF(ISBLANK(AF27),0,"L"))</f>
        <v>0</v>
      </c>
      <c r="AI27" s="189"/>
      <c r="AJ27" s="190"/>
      <c r="AK27" s="155">
        <f t="shared" ref="AK27:AK29" si="120">IF(AI27&gt;=3,"W",IF(ISBLANK(AI27),0,"L"))</f>
        <v>0</v>
      </c>
      <c r="AL27" s="189"/>
      <c r="AM27" s="190"/>
      <c r="AN27" s="155">
        <f t="shared" ref="AN27:AN29" si="121">IF(AL27&gt;=3,"W",IF(ISBLANK(AL27),0,"L"))</f>
        <v>0</v>
      </c>
      <c r="AO27" s="189"/>
      <c r="AP27" s="190"/>
      <c r="AQ27" s="155">
        <f t="shared" ref="AQ27:AQ29" si="122">IF(AO27&gt;=3,"W",IF(ISBLANK(AO27),0,"L"))</f>
        <v>0</v>
      </c>
      <c r="AR27" s="189"/>
      <c r="AS27" s="190"/>
      <c r="AT27" s="155">
        <f t="shared" ref="AT27:AT29" si="123">IF(AR27&gt;=3,"W",IF(ISBLANK(AR27),0,"L"))</f>
        <v>0</v>
      </c>
      <c r="AU27" s="189"/>
      <c r="AV27" s="190"/>
      <c r="AW27" s="155">
        <f t="shared" ref="AW27:AW29" si="124">IF(AU27&gt;=3,"W",IF(ISBLANK(AU27),0,"L"))</f>
        <v>0</v>
      </c>
      <c r="AX27" s="189"/>
      <c r="AY27" s="190"/>
      <c r="AZ27" s="155">
        <f t="shared" ref="AZ27:AZ29" si="125">IF(AX27&gt;=3,"W",IF(ISBLANK(AX27),0,"L"))</f>
        <v>0</v>
      </c>
      <c r="BA27" s="188"/>
      <c r="BB27" s="187"/>
      <c r="BC27" s="155">
        <f t="shared" ref="BC27:BC29" si="126">IF(BA27&gt;=3,"W",IF(ISBLANK(BA27),0,"L"))</f>
        <v>0</v>
      </c>
      <c r="BD27" s="189"/>
      <c r="BE27" s="190"/>
      <c r="BF27" s="155">
        <f t="shared" ref="BF27:BF29" si="127">IF(BD27&gt;=3,"W",IF(ISBLANK(BD27),0,"L"))</f>
        <v>0</v>
      </c>
      <c r="BG27" s="189"/>
      <c r="BH27" s="190"/>
      <c r="BI27" s="155">
        <f t="shared" ref="BI27:BI29" si="128">IF(BG27&gt;=3,"W",IF(ISBLANK(BG27),0,"L"))</f>
        <v>0</v>
      </c>
      <c r="BJ27" s="192"/>
      <c r="BK27" s="193"/>
      <c r="BL27" s="194"/>
      <c r="BM27" s="155">
        <f t="shared" ref="BM27:BM28" si="129">IF(BK27&gt;=3,"W",IF(ISBLANK(BK27),0,"L"))</f>
        <v>0</v>
      </c>
      <c r="BN27" s="193"/>
      <c r="BO27" s="194"/>
      <c r="BP27" s="155">
        <f t="shared" ref="BP27:BP28" si="130">IF(BN27&gt;=3,"W",IF(ISBLANK(BN27),0,"L"))</f>
        <v>0</v>
      </c>
      <c r="BQ27" s="193"/>
      <c r="BR27" s="194"/>
      <c r="BS27" s="155">
        <f t="shared" si="55"/>
        <v>0</v>
      </c>
      <c r="BT27" s="142">
        <f t="shared" ref="BT27:BT28" si="131">COUNTIF(J27:BS27,"w")</f>
        <v>1</v>
      </c>
      <c r="BU27" s="142">
        <f t="shared" ref="BU27:BU28" si="132">COUNTIF(J27:BS27,"l")</f>
        <v>0</v>
      </c>
      <c r="BV27" s="142">
        <f t="shared" ref="BV27:BW28" si="133">H27+K27+N27+Q27+T27+W27+Z27+AC27+AF27+AI27+AL27+AO27+AR27+AU27+AX27+BA27+BD27+BG27+BK27+BN27+BQ27</f>
        <v>3</v>
      </c>
      <c r="BW27" s="142">
        <f t="shared" si="133"/>
        <v>1</v>
      </c>
      <c r="BX27" s="214">
        <f t="shared" ref="BX27:BX28" si="134">IF(BV27+BW27&gt;0,BV27/(BV27+BW27),IF(BV27+BW27=0,"0",0.5))</f>
        <v>0.75</v>
      </c>
      <c r="BY27" s="215">
        <f t="shared" ref="BY27:BY28" si="135">IF(BT27+BU27&gt;0,BT27/(BT27+BU27),IF(BT27+BU27=0,"0",0.5))</f>
        <v>1</v>
      </c>
    </row>
    <row r="28" spans="1:77" s="147" customFormat="1" ht="18.75" customHeight="1">
      <c r="A28" s="230"/>
      <c r="B28" s="323" t="s">
        <v>233</v>
      </c>
      <c r="C28" s="236">
        <v>0</v>
      </c>
      <c r="D28" s="142"/>
      <c r="E28" s="231"/>
      <c r="F28" s="143"/>
      <c r="G28" s="185"/>
      <c r="H28" s="186"/>
      <c r="I28" s="187"/>
      <c r="J28" s="155">
        <f t="shared" si="111"/>
        <v>0</v>
      </c>
      <c r="K28" s="188"/>
      <c r="L28" s="187"/>
      <c r="M28" s="155">
        <f t="shared" si="112"/>
        <v>0</v>
      </c>
      <c r="N28" s="188"/>
      <c r="O28" s="187"/>
      <c r="P28" s="155">
        <f t="shared" si="113"/>
        <v>0</v>
      </c>
      <c r="Q28" s="188"/>
      <c r="R28" s="187"/>
      <c r="S28" s="155">
        <f t="shared" si="114"/>
        <v>0</v>
      </c>
      <c r="T28" s="188"/>
      <c r="U28" s="187"/>
      <c r="V28" s="155">
        <f t="shared" si="115"/>
        <v>0</v>
      </c>
      <c r="W28" s="188"/>
      <c r="X28" s="187"/>
      <c r="Y28" s="155">
        <f t="shared" si="116"/>
        <v>0</v>
      </c>
      <c r="Z28" s="189"/>
      <c r="AA28" s="190"/>
      <c r="AB28" s="155">
        <f t="shared" si="117"/>
        <v>0</v>
      </c>
      <c r="AC28" s="191"/>
      <c r="AD28" s="190"/>
      <c r="AE28" s="155">
        <f t="shared" si="118"/>
        <v>0</v>
      </c>
      <c r="AF28" s="189"/>
      <c r="AG28" s="190"/>
      <c r="AH28" s="155">
        <f t="shared" si="119"/>
        <v>0</v>
      </c>
      <c r="AI28" s="189"/>
      <c r="AJ28" s="190"/>
      <c r="AK28" s="155">
        <f t="shared" si="120"/>
        <v>0</v>
      </c>
      <c r="AL28" s="189"/>
      <c r="AM28" s="190"/>
      <c r="AN28" s="155">
        <f t="shared" si="121"/>
        <v>0</v>
      </c>
      <c r="AO28" s="189">
        <v>0</v>
      </c>
      <c r="AP28" s="190">
        <v>3</v>
      </c>
      <c r="AQ28" s="155" t="str">
        <f t="shared" si="122"/>
        <v>L</v>
      </c>
      <c r="AR28" s="189"/>
      <c r="AS28" s="190"/>
      <c r="AT28" s="155">
        <f t="shared" si="123"/>
        <v>0</v>
      </c>
      <c r="AU28" s="189"/>
      <c r="AV28" s="190"/>
      <c r="AW28" s="155">
        <f t="shared" si="124"/>
        <v>0</v>
      </c>
      <c r="AX28" s="189"/>
      <c r="AY28" s="190"/>
      <c r="AZ28" s="155">
        <f t="shared" si="125"/>
        <v>0</v>
      </c>
      <c r="BA28" s="188"/>
      <c r="BB28" s="187"/>
      <c r="BC28" s="155">
        <f t="shared" si="126"/>
        <v>0</v>
      </c>
      <c r="BD28" s="189"/>
      <c r="BE28" s="190"/>
      <c r="BF28" s="155">
        <f t="shared" si="127"/>
        <v>0</v>
      </c>
      <c r="BG28" s="189"/>
      <c r="BH28" s="190"/>
      <c r="BI28" s="155">
        <f t="shared" si="128"/>
        <v>0</v>
      </c>
      <c r="BJ28" s="192"/>
      <c r="BK28" s="193"/>
      <c r="BL28" s="194"/>
      <c r="BM28" s="155">
        <f t="shared" si="129"/>
        <v>0</v>
      </c>
      <c r="BN28" s="193"/>
      <c r="BO28" s="194"/>
      <c r="BP28" s="155">
        <f t="shared" si="130"/>
        <v>0</v>
      </c>
      <c r="BQ28" s="193"/>
      <c r="BR28" s="194"/>
      <c r="BS28" s="155">
        <f t="shared" si="55"/>
        <v>0</v>
      </c>
      <c r="BT28" s="142">
        <f t="shared" si="131"/>
        <v>0</v>
      </c>
      <c r="BU28" s="142">
        <f t="shared" si="132"/>
        <v>1</v>
      </c>
      <c r="BV28" s="142">
        <f t="shared" si="133"/>
        <v>0</v>
      </c>
      <c r="BW28" s="142">
        <f t="shared" si="133"/>
        <v>3</v>
      </c>
      <c r="BX28" s="214">
        <f t="shared" si="134"/>
        <v>0</v>
      </c>
      <c r="BY28" s="215">
        <f t="shared" si="135"/>
        <v>0</v>
      </c>
    </row>
    <row r="29" spans="1:77" s="147" customFormat="1" ht="16.5">
      <c r="A29" s="153"/>
      <c r="B29" s="315" t="s">
        <v>192</v>
      </c>
      <c r="C29" s="197"/>
      <c r="D29" s="198"/>
      <c r="E29" s="197"/>
      <c r="F29" s="197"/>
      <c r="G29" s="198"/>
      <c r="H29" s="376"/>
      <c r="I29" s="377"/>
      <c r="J29" s="154">
        <f t="shared" si="111"/>
        <v>0</v>
      </c>
      <c r="K29" s="378">
        <f>+H29</f>
        <v>0</v>
      </c>
      <c r="L29" s="379"/>
      <c r="M29" s="155" t="str">
        <f t="shared" si="112"/>
        <v>L</v>
      </c>
      <c r="N29" s="378">
        <f>+K29</f>
        <v>0</v>
      </c>
      <c r="O29" s="379"/>
      <c r="P29" s="155" t="str">
        <f t="shared" si="113"/>
        <v>L</v>
      </c>
      <c r="Q29" s="378">
        <f>+N29</f>
        <v>0</v>
      </c>
      <c r="R29" s="379"/>
      <c r="S29" s="155" t="str">
        <f t="shared" si="114"/>
        <v>L</v>
      </c>
      <c r="T29" s="378">
        <f>+Q29</f>
        <v>0</v>
      </c>
      <c r="U29" s="379"/>
      <c r="V29" s="155" t="str">
        <f t="shared" si="115"/>
        <v>L</v>
      </c>
      <c r="W29" s="378">
        <f>+T29</f>
        <v>0</v>
      </c>
      <c r="X29" s="379"/>
      <c r="Y29" s="155" t="str">
        <f t="shared" si="116"/>
        <v>L</v>
      </c>
      <c r="Z29" s="378">
        <f>+W29</f>
        <v>0</v>
      </c>
      <c r="AA29" s="379"/>
      <c r="AB29" s="155" t="str">
        <f t="shared" si="117"/>
        <v>L</v>
      </c>
      <c r="AC29" s="378">
        <f>+Z29</f>
        <v>0</v>
      </c>
      <c r="AD29" s="379"/>
      <c r="AE29" s="155" t="str">
        <f t="shared" si="118"/>
        <v>L</v>
      </c>
      <c r="AF29" s="378">
        <f>+AC29</f>
        <v>0</v>
      </c>
      <c r="AG29" s="379"/>
      <c r="AH29" s="155" t="str">
        <f t="shared" si="119"/>
        <v>L</v>
      </c>
      <c r="AI29" s="378">
        <f>+AF29</f>
        <v>0</v>
      </c>
      <c r="AJ29" s="379"/>
      <c r="AK29" s="155" t="str">
        <f t="shared" si="120"/>
        <v>L</v>
      </c>
      <c r="AL29" s="378">
        <f>+AI29+2</f>
        <v>2</v>
      </c>
      <c r="AM29" s="379"/>
      <c r="AN29" s="155" t="str">
        <f t="shared" si="121"/>
        <v>L</v>
      </c>
      <c r="AO29" s="378">
        <f>+AL29</f>
        <v>2</v>
      </c>
      <c r="AP29" s="379"/>
      <c r="AQ29" s="155" t="str">
        <f t="shared" si="122"/>
        <v>L</v>
      </c>
      <c r="AR29" s="378">
        <f>+AO29+2</f>
        <v>4</v>
      </c>
      <c r="AS29" s="379"/>
      <c r="AT29" s="154" t="str">
        <f t="shared" si="123"/>
        <v>W</v>
      </c>
      <c r="AU29" s="378">
        <f>+AR29</f>
        <v>4</v>
      </c>
      <c r="AV29" s="379"/>
      <c r="AW29" s="155" t="str">
        <f t="shared" si="124"/>
        <v>W</v>
      </c>
      <c r="AX29" s="378">
        <f>+AU29</f>
        <v>4</v>
      </c>
      <c r="AY29" s="379"/>
      <c r="AZ29" s="154" t="str">
        <f t="shared" si="125"/>
        <v>W</v>
      </c>
      <c r="BA29" s="376">
        <f>+AX29+2</f>
        <v>6</v>
      </c>
      <c r="BB29" s="377"/>
      <c r="BC29" s="154" t="str">
        <f t="shared" si="126"/>
        <v>W</v>
      </c>
      <c r="BD29" s="376">
        <f>+BA29</f>
        <v>6</v>
      </c>
      <c r="BE29" s="377"/>
      <c r="BF29" s="154" t="str">
        <f t="shared" si="127"/>
        <v>W</v>
      </c>
      <c r="BG29" s="376">
        <f>+BD29</f>
        <v>6</v>
      </c>
      <c r="BH29" s="377"/>
      <c r="BI29" s="155" t="str">
        <f t="shared" si="128"/>
        <v>W</v>
      </c>
      <c r="BJ29" s="153"/>
      <c r="BK29" s="144"/>
      <c r="BL29" s="144"/>
      <c r="BM29" s="154"/>
      <c r="BN29" s="144"/>
      <c r="BO29" s="144"/>
      <c r="BP29" s="154"/>
      <c r="BQ29" s="144"/>
      <c r="BR29" s="144"/>
      <c r="BS29" s="154"/>
      <c r="BT29" s="153"/>
      <c r="BU29" s="153"/>
      <c r="BV29" s="153">
        <f>SUM(BV21:BV28)</f>
        <v>77</v>
      </c>
      <c r="BW29" s="153">
        <f>SUM(BW21:BW28)</f>
        <v>122</v>
      </c>
      <c r="BX29" s="199">
        <f>IF(BV29+BW29&lt;=0,0.5,BV29/(BV29+BW29))</f>
        <v>0.38693467336683418</v>
      </c>
      <c r="BY29" s="200"/>
    </row>
    <row r="30" spans="1:77" ht="16.5">
      <c r="A30" s="48"/>
      <c r="B30" s="51"/>
      <c r="C30" s="51"/>
      <c r="D30" s="7"/>
      <c r="E30" s="51"/>
      <c r="F30" s="51"/>
      <c r="G30" s="7"/>
      <c r="J30" s="155"/>
      <c r="M30" s="155"/>
      <c r="P30" s="155"/>
      <c r="S30" s="155"/>
      <c r="V30" s="155"/>
      <c r="Y30" s="155"/>
      <c r="AB30" s="74"/>
      <c r="AE30" s="74">
        <f>IF(AC30&gt;=3,"W",IF(ISBLANK(AC30),0,"L"))</f>
        <v>0</v>
      </c>
      <c r="AH30" s="74">
        <f>IF(AF30&gt;=3,"W",IF(ISBLANK(AF30),0,"L"))</f>
        <v>0</v>
      </c>
      <c r="AK30" s="74">
        <f>IF(AI30&gt;=3,"W",IF(ISBLANK(AI30),0,"L"))</f>
        <v>0</v>
      </c>
      <c r="AN30" s="74">
        <f>IF(AL30&gt;=3,"W",IF(ISBLANK(AL30),0,"L"))</f>
        <v>0</v>
      </c>
      <c r="AQ30" s="74">
        <f>IF(AO30&gt;=3,"W",IF(ISBLANK(AO30),0,"L"))</f>
        <v>0</v>
      </c>
      <c r="AT30" s="74">
        <f>IF(AR30&gt;=3,"W",IF(ISBLANK(AR30),0,"L"))</f>
        <v>0</v>
      </c>
      <c r="AV30" s="210"/>
      <c r="AW30" s="74">
        <f t="shared" ref="AW30" si="136">IF(AU30&gt;=3,"W",IF(ISBLANK(AU30),0,"L"))</f>
        <v>0</v>
      </c>
      <c r="AZ30" s="74">
        <f>IF(AX30&gt;=3,"W",IF(ISBLANK(AX30),0,"L"))</f>
        <v>0</v>
      </c>
      <c r="BC30" s="74">
        <f>IF(BA30&gt;=3,"W",IF(ISBLANK(BA30),0,"L"))</f>
        <v>0</v>
      </c>
      <c r="BF30" s="74">
        <f>IF(BD30&gt;=3,"W",IF(ISBLANK(BD30),0,"L"))</f>
        <v>0</v>
      </c>
      <c r="BI30" s="74">
        <f>IF(BG30&gt;=3,"W",IF(ISBLANK(BG30),0,"L"))</f>
        <v>0</v>
      </c>
      <c r="BQ30" s="99"/>
    </row>
    <row r="31" spans="1:77" ht="16.5">
      <c r="J31" s="155"/>
      <c r="M31" s="155"/>
      <c r="P31" s="155"/>
      <c r="S31" s="155"/>
      <c r="V31" s="155"/>
      <c r="Y31" s="155"/>
      <c r="AR31" s="210" t="s">
        <v>74</v>
      </c>
    </row>
    <row r="32" spans="1:77" ht="24.95" customHeight="1">
      <c r="A32" s="274" t="s">
        <v>43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6"/>
    </row>
    <row r="33" spans="1:21" ht="24.95" customHeight="1">
      <c r="A33" s="277" t="s">
        <v>44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9"/>
    </row>
    <row r="34" spans="1:21" ht="24.95" customHeight="1">
      <c r="A34" s="280" t="s">
        <v>45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2"/>
    </row>
    <row r="35" spans="1:21" ht="24.95" customHeight="1">
      <c r="A35" s="283" t="s">
        <v>46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5"/>
    </row>
    <row r="36" spans="1:21" ht="24.95" customHeight="1">
      <c r="A36" s="286" t="s">
        <v>47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8"/>
    </row>
    <row r="37" spans="1:21" ht="24.95" customHeight="1">
      <c r="A37" s="289" t="s">
        <v>51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</row>
    <row r="38" spans="1:21" ht="24.95" customHeight="1">
      <c r="A38" s="292" t="s">
        <v>48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4"/>
    </row>
    <row r="44" spans="1:21" ht="15.75">
      <c r="J44" s="36">
        <v>3</v>
      </c>
    </row>
    <row r="45" spans="1:21" ht="15.75">
      <c r="J45" s="36">
        <v>3</v>
      </c>
    </row>
    <row r="46" spans="1:21" ht="15.75">
      <c r="J46" s="36">
        <v>3</v>
      </c>
    </row>
    <row r="47" spans="1:21" ht="15.75">
      <c r="J47" s="36"/>
    </row>
    <row r="48" spans="1:21" ht="15.75">
      <c r="J48" s="36"/>
    </row>
    <row r="49" spans="10:10" ht="15.75">
      <c r="J49" s="36">
        <v>2</v>
      </c>
    </row>
  </sheetData>
  <sortState ref="A23:BY25">
    <sortCondition ref="A23:A25"/>
  </sortState>
  <mergeCells count="120">
    <mergeCell ref="BK19:BL19"/>
    <mergeCell ref="BN19:BO19"/>
    <mergeCell ref="BQ19:BR19"/>
    <mergeCell ref="H29:I29"/>
    <mergeCell ref="K29:L29"/>
    <mergeCell ref="N29:O29"/>
    <mergeCell ref="Q29:R29"/>
    <mergeCell ref="T29:U29"/>
    <mergeCell ref="W29:X29"/>
    <mergeCell ref="Z29:AA29"/>
    <mergeCell ref="AC29:AD29"/>
    <mergeCell ref="BA29:BB29"/>
    <mergeCell ref="BD29:BE29"/>
    <mergeCell ref="BG29:BH29"/>
    <mergeCell ref="AX29:AY29"/>
    <mergeCell ref="AU29:AV29"/>
    <mergeCell ref="AF29:AG29"/>
    <mergeCell ref="AI29:AJ29"/>
    <mergeCell ref="AL29:AM29"/>
    <mergeCell ref="AO29:AP29"/>
    <mergeCell ref="AR29:AS29"/>
    <mergeCell ref="BA17:BB17"/>
    <mergeCell ref="BD17:BE17"/>
    <mergeCell ref="BG17:BH17"/>
    <mergeCell ref="BK17:BL17"/>
    <mergeCell ref="BN17:BO17"/>
    <mergeCell ref="BQ17:BR17"/>
    <mergeCell ref="H19:I19"/>
    <mergeCell ref="K19:L19"/>
    <mergeCell ref="N19:O19"/>
    <mergeCell ref="Q19:R19"/>
    <mergeCell ref="T19:U19"/>
    <mergeCell ref="W19:X19"/>
    <mergeCell ref="Z19:AA19"/>
    <mergeCell ref="AC19:AD19"/>
    <mergeCell ref="AF19:AG19"/>
    <mergeCell ref="AI19:AJ19"/>
    <mergeCell ref="AL19:AM19"/>
    <mergeCell ref="AO19:AP19"/>
    <mergeCell ref="AR19:AS19"/>
    <mergeCell ref="AU19:AV19"/>
    <mergeCell ref="AX19:AY19"/>
    <mergeCell ref="BA19:BB19"/>
    <mergeCell ref="BD19:BE19"/>
    <mergeCell ref="BG19:BH19"/>
    <mergeCell ref="Z17:AA17"/>
    <mergeCell ref="AC17:AD17"/>
    <mergeCell ref="AF17:AG17"/>
    <mergeCell ref="AI17:AJ17"/>
    <mergeCell ref="AL17:AM17"/>
    <mergeCell ref="AO17:AP17"/>
    <mergeCell ref="AR17:AS17"/>
    <mergeCell ref="AU17:AV17"/>
    <mergeCell ref="AX17:AY17"/>
    <mergeCell ref="N3:O3"/>
    <mergeCell ref="Q3:R3"/>
    <mergeCell ref="T3:U3"/>
    <mergeCell ref="W3:X3"/>
    <mergeCell ref="H17:I17"/>
    <mergeCell ref="K17:L17"/>
    <mergeCell ref="N17:O17"/>
    <mergeCell ref="Q17:R17"/>
    <mergeCell ref="T17:U17"/>
    <mergeCell ref="W17:X17"/>
    <mergeCell ref="H15:I15"/>
    <mergeCell ref="K15:L15"/>
    <mergeCell ref="N15:O15"/>
    <mergeCell ref="Q15:R15"/>
    <mergeCell ref="T15:U15"/>
    <mergeCell ref="W15:X15"/>
    <mergeCell ref="BK3:BL3"/>
    <mergeCell ref="BN3:BO3"/>
    <mergeCell ref="BQ3:BR3"/>
    <mergeCell ref="H5:I5"/>
    <mergeCell ref="K5:L5"/>
    <mergeCell ref="N5:O5"/>
    <mergeCell ref="Q5:R5"/>
    <mergeCell ref="T5:U5"/>
    <mergeCell ref="W5:X5"/>
    <mergeCell ref="Z5:AA5"/>
    <mergeCell ref="AR3:AS3"/>
    <mergeCell ref="AU3:AV3"/>
    <mergeCell ref="AX3:AY3"/>
    <mergeCell ref="BA3:BB3"/>
    <mergeCell ref="BD3:BE3"/>
    <mergeCell ref="BG3:BH3"/>
    <mergeCell ref="Z3:AA3"/>
    <mergeCell ref="AC3:AD3"/>
    <mergeCell ref="AF3:AG3"/>
    <mergeCell ref="AI3:AJ3"/>
    <mergeCell ref="AL3:AM3"/>
    <mergeCell ref="AO3:AP3"/>
    <mergeCell ref="H3:I3"/>
    <mergeCell ref="K3:L3"/>
    <mergeCell ref="Z15:AA15"/>
    <mergeCell ref="AC15:AD15"/>
    <mergeCell ref="AU5:AV5"/>
    <mergeCell ref="AC5:AD5"/>
    <mergeCell ref="AF5:AG5"/>
    <mergeCell ref="AI5:AJ5"/>
    <mergeCell ref="AL5:AM5"/>
    <mergeCell ref="AO5:AP5"/>
    <mergeCell ref="AR5:AS5"/>
    <mergeCell ref="BG15:BH15"/>
    <mergeCell ref="AF15:AG15"/>
    <mergeCell ref="AI15:AJ15"/>
    <mergeCell ref="AL15:AM15"/>
    <mergeCell ref="AO15:AP15"/>
    <mergeCell ref="AR15:AS15"/>
    <mergeCell ref="AU15:AV15"/>
    <mergeCell ref="BN5:BO5"/>
    <mergeCell ref="BQ5:BR5"/>
    <mergeCell ref="AX5:AY5"/>
    <mergeCell ref="BA5:BB5"/>
    <mergeCell ref="BD5:BE5"/>
    <mergeCell ref="BG5:BH5"/>
    <mergeCell ref="BK5:BL5"/>
    <mergeCell ref="AX15:AY15"/>
    <mergeCell ref="BA15:BB15"/>
    <mergeCell ref="BD15:BE15"/>
  </mergeCells>
  <printOptions horizontalCentered="1"/>
  <pageMargins left="0" right="0" top="0" bottom="0" header="0" footer="0"/>
  <pageSetup paperSize="9" scale="4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BY34"/>
  <sheetViews>
    <sheetView view="pageBreakPreview" topLeftCell="A2" zoomScale="60" workbookViewId="0">
      <selection activeCell="BO12" sqref="BO12"/>
    </sheetView>
  </sheetViews>
  <sheetFormatPr defaultRowHeight="12.75"/>
  <cols>
    <col min="1" max="1" width="5.5703125" customWidth="1"/>
    <col min="2" max="2" width="29.7109375" bestFit="1" customWidth="1"/>
    <col min="3" max="3" width="8.85546875" customWidth="1"/>
    <col min="4" max="4" width="9" style="80" customWidth="1"/>
    <col min="5" max="5" width="9.42578125" customWidth="1"/>
    <col min="6" max="6" width="10.140625" customWidth="1"/>
    <col min="7" max="7" width="11.85546875" style="80" customWidth="1"/>
    <col min="8" max="9" width="3.7109375" customWidth="1"/>
    <col min="10" max="10" width="0.7109375" customWidth="1"/>
    <col min="11" max="12" width="3.7109375" customWidth="1"/>
    <col min="13" max="13" width="0.42578125" customWidth="1"/>
    <col min="14" max="15" width="3.7109375" customWidth="1"/>
    <col min="16" max="16" width="0.42578125" customWidth="1"/>
    <col min="17" max="18" width="3.7109375" customWidth="1"/>
    <col min="19" max="19" width="0.42578125" customWidth="1"/>
    <col min="20" max="21" width="3.7109375" customWidth="1"/>
    <col min="22" max="22" width="0.5703125" customWidth="1"/>
    <col min="23" max="24" width="3.7109375" customWidth="1"/>
    <col min="25" max="25" width="0.42578125" customWidth="1"/>
    <col min="26" max="27" width="3.7109375" customWidth="1"/>
    <col min="28" max="28" width="0.42578125" customWidth="1"/>
    <col min="29" max="30" width="3.7109375" customWidth="1"/>
    <col min="31" max="31" width="0.5703125" customWidth="1"/>
    <col min="32" max="33" width="3.7109375" customWidth="1"/>
    <col min="34" max="34" width="0.42578125" customWidth="1"/>
    <col min="35" max="36" width="3.7109375" customWidth="1"/>
    <col min="37" max="37" width="0.42578125" customWidth="1"/>
    <col min="38" max="39" width="3.7109375" customWidth="1"/>
    <col min="40" max="40" width="0.42578125" customWidth="1"/>
    <col min="41" max="42" width="3.7109375" customWidth="1"/>
    <col min="43" max="43" width="0.42578125" customWidth="1"/>
    <col min="44" max="45" width="3.7109375" customWidth="1"/>
    <col min="46" max="46" width="0.5703125" customWidth="1"/>
    <col min="47" max="48" width="3.7109375" customWidth="1"/>
    <col min="49" max="49" width="0.42578125" customWidth="1"/>
    <col min="50" max="51" width="3.7109375" customWidth="1"/>
    <col min="52" max="52" width="0.42578125" customWidth="1"/>
    <col min="53" max="54" width="3.7109375" customWidth="1"/>
    <col min="55" max="55" width="0.42578125" customWidth="1"/>
    <col min="56" max="57" width="3.7109375" customWidth="1"/>
    <col min="58" max="58" width="0.42578125" customWidth="1"/>
    <col min="59" max="60" width="3.7109375" customWidth="1"/>
    <col min="61" max="61" width="0.42578125" customWidth="1"/>
    <col min="62" max="62" width="10" hidden="1" customWidth="1"/>
    <col min="63" max="63" width="4" customWidth="1"/>
    <col min="64" max="64" width="3.7109375" customWidth="1"/>
    <col min="65" max="65" width="0.5703125" customWidth="1"/>
    <col min="66" max="67" width="3.7109375" customWidth="1"/>
    <col min="68" max="68" width="0.42578125" customWidth="1"/>
    <col min="69" max="70" width="3.7109375" customWidth="1"/>
    <col min="71" max="71" width="0.42578125" customWidth="1"/>
    <col min="72" max="75" width="6.7109375" customWidth="1"/>
    <col min="76" max="76" width="12.140625" customWidth="1"/>
    <col min="77" max="77" width="14.140625" bestFit="1" customWidth="1"/>
  </cols>
  <sheetData>
    <row r="1" spans="1:77" ht="41.25" customHeight="1">
      <c r="A1" s="75" t="s">
        <v>39</v>
      </c>
      <c r="B1" s="1"/>
      <c r="C1" s="1"/>
      <c r="D1" s="79"/>
      <c r="E1" s="1"/>
      <c r="F1" s="1"/>
      <c r="G1" s="79"/>
    </row>
    <row r="2" spans="1:77" ht="18.75" thickBot="1">
      <c r="A2" s="2"/>
    </row>
    <row r="3" spans="1:77" s="147" customFormat="1" ht="30" customHeight="1">
      <c r="A3" s="150" t="s">
        <v>37</v>
      </c>
      <c r="B3" s="151"/>
      <c r="C3" s="151"/>
      <c r="D3" s="152"/>
      <c r="E3" s="151"/>
      <c r="F3" s="151"/>
      <c r="G3" s="205"/>
      <c r="H3" s="382" t="s">
        <v>0</v>
      </c>
      <c r="I3" s="382"/>
      <c r="J3" s="216"/>
      <c r="K3" s="382" t="s">
        <v>1</v>
      </c>
      <c r="L3" s="382"/>
      <c r="M3" s="216"/>
      <c r="N3" s="382" t="s">
        <v>2</v>
      </c>
      <c r="O3" s="382"/>
      <c r="P3" s="216"/>
      <c r="Q3" s="382" t="s">
        <v>3</v>
      </c>
      <c r="R3" s="382"/>
      <c r="S3" s="216"/>
      <c r="T3" s="382" t="s">
        <v>4</v>
      </c>
      <c r="U3" s="382"/>
      <c r="V3" s="217"/>
      <c r="W3" s="383" t="s">
        <v>5</v>
      </c>
      <c r="X3" s="383"/>
      <c r="Y3" s="218"/>
      <c r="Z3" s="383" t="s">
        <v>6</v>
      </c>
      <c r="AA3" s="383"/>
      <c r="AB3" s="219"/>
      <c r="AC3" s="390" t="s">
        <v>7</v>
      </c>
      <c r="AD3" s="391"/>
      <c r="AE3" s="218"/>
      <c r="AF3" s="390" t="s">
        <v>8</v>
      </c>
      <c r="AG3" s="391"/>
      <c r="AH3" s="218"/>
      <c r="AI3" s="390" t="s">
        <v>9</v>
      </c>
      <c r="AJ3" s="391"/>
      <c r="AK3" s="218"/>
      <c r="AL3" s="390" t="s">
        <v>10</v>
      </c>
      <c r="AM3" s="391"/>
      <c r="AN3" s="218"/>
      <c r="AO3" s="390" t="s">
        <v>11</v>
      </c>
      <c r="AP3" s="391"/>
      <c r="AQ3" s="216"/>
      <c r="AR3" s="386" t="s">
        <v>12</v>
      </c>
      <c r="AS3" s="387"/>
      <c r="AT3" s="216"/>
      <c r="AU3" s="388" t="s">
        <v>13</v>
      </c>
      <c r="AV3" s="389"/>
      <c r="AW3" s="220" t="str">
        <f>IF(AU3&gt;=3,"W",IF(ISBLANK(AU3),0,"L"))</f>
        <v>W</v>
      </c>
      <c r="AX3" s="386" t="s">
        <v>14</v>
      </c>
      <c r="AY3" s="387"/>
      <c r="AZ3" s="216"/>
      <c r="BA3" s="386" t="s">
        <v>15</v>
      </c>
      <c r="BB3" s="387"/>
      <c r="BC3" s="216"/>
      <c r="BD3" s="386" t="s">
        <v>16</v>
      </c>
      <c r="BE3" s="387"/>
      <c r="BF3" s="216"/>
      <c r="BG3" s="386" t="s">
        <v>17</v>
      </c>
      <c r="BH3" s="387"/>
      <c r="BI3" s="157"/>
      <c r="BJ3" s="157"/>
      <c r="BK3" s="384" t="s">
        <v>23</v>
      </c>
      <c r="BL3" s="385"/>
      <c r="BM3" s="158"/>
      <c r="BN3" s="384" t="s">
        <v>24</v>
      </c>
      <c r="BO3" s="385"/>
      <c r="BP3" s="158"/>
      <c r="BQ3" s="384" t="s">
        <v>25</v>
      </c>
      <c r="BR3" s="385"/>
      <c r="BS3" s="142"/>
      <c r="BT3" s="142" t="s">
        <v>18</v>
      </c>
      <c r="BU3" s="142" t="s">
        <v>19</v>
      </c>
      <c r="BV3" s="142" t="s">
        <v>20</v>
      </c>
      <c r="BW3" s="142" t="s">
        <v>21</v>
      </c>
      <c r="BX3" s="142" t="s">
        <v>22</v>
      </c>
      <c r="BY3" s="159" t="s">
        <v>26</v>
      </c>
    </row>
    <row r="4" spans="1:77" s="147" customFormat="1" ht="17.25" thickBot="1">
      <c r="A4" s="160"/>
      <c r="B4" s="161"/>
      <c r="C4" s="161"/>
      <c r="D4" s="162"/>
      <c r="E4" s="161"/>
      <c r="F4" s="161"/>
      <c r="G4" s="206"/>
      <c r="H4" s="163" t="s">
        <v>27</v>
      </c>
      <c r="I4" s="143" t="s">
        <v>28</v>
      </c>
      <c r="J4" s="164"/>
      <c r="K4" s="165" t="s">
        <v>27</v>
      </c>
      <c r="L4" s="143" t="s">
        <v>28</v>
      </c>
      <c r="M4" s="164"/>
      <c r="N4" s="165" t="s">
        <v>27</v>
      </c>
      <c r="O4" s="143" t="s">
        <v>28</v>
      </c>
      <c r="P4" s="164"/>
      <c r="Q4" s="165" t="s">
        <v>27</v>
      </c>
      <c r="R4" s="143" t="s">
        <v>28</v>
      </c>
      <c r="S4" s="164"/>
      <c r="T4" s="165" t="s">
        <v>27</v>
      </c>
      <c r="U4" s="143" t="s">
        <v>28</v>
      </c>
      <c r="V4" s="144"/>
      <c r="W4" s="165" t="s">
        <v>27</v>
      </c>
      <c r="X4" s="143" t="s">
        <v>28</v>
      </c>
      <c r="Y4" s="164"/>
      <c r="Z4" s="166" t="s">
        <v>27</v>
      </c>
      <c r="AA4" s="128" t="s">
        <v>28</v>
      </c>
      <c r="AB4" s="156"/>
      <c r="AC4" s="167" t="s">
        <v>27</v>
      </c>
      <c r="AD4" s="128" t="s">
        <v>28</v>
      </c>
      <c r="AE4" s="168"/>
      <c r="AF4" s="166" t="s">
        <v>27</v>
      </c>
      <c r="AG4" s="128" t="s">
        <v>28</v>
      </c>
      <c r="AH4" s="168"/>
      <c r="AI4" s="166" t="s">
        <v>27</v>
      </c>
      <c r="AJ4" s="128" t="s">
        <v>28</v>
      </c>
      <c r="AK4" s="168"/>
      <c r="AL4" s="166" t="s">
        <v>27</v>
      </c>
      <c r="AM4" s="128" t="s">
        <v>28</v>
      </c>
      <c r="AN4" s="168"/>
      <c r="AO4" s="166" t="s">
        <v>27</v>
      </c>
      <c r="AP4" s="128" t="s">
        <v>28</v>
      </c>
      <c r="AQ4" s="156"/>
      <c r="AR4" s="169" t="s">
        <v>27</v>
      </c>
      <c r="AS4" s="170" t="s">
        <v>28</v>
      </c>
      <c r="AT4" s="164"/>
      <c r="AU4" s="166" t="s">
        <v>27</v>
      </c>
      <c r="AV4" s="128" t="s">
        <v>28</v>
      </c>
      <c r="AW4" s="168"/>
      <c r="AX4" s="166" t="s">
        <v>27</v>
      </c>
      <c r="AY4" s="128" t="s">
        <v>28</v>
      </c>
      <c r="BA4" s="165" t="s">
        <v>27</v>
      </c>
      <c r="BB4" s="143" t="s">
        <v>28</v>
      </c>
      <c r="BC4" s="164"/>
      <c r="BD4" s="166" t="s">
        <v>27</v>
      </c>
      <c r="BE4" s="128" t="s">
        <v>28</v>
      </c>
      <c r="BF4" s="168"/>
      <c r="BG4" s="166" t="s">
        <v>27</v>
      </c>
      <c r="BH4" s="128" t="s">
        <v>28</v>
      </c>
      <c r="BI4" s="157"/>
      <c r="BJ4" s="157"/>
      <c r="BK4" s="171" t="s">
        <v>27</v>
      </c>
      <c r="BL4" s="172" t="s">
        <v>28</v>
      </c>
      <c r="BM4" s="173"/>
      <c r="BN4" s="171" t="s">
        <v>27</v>
      </c>
      <c r="BO4" s="172" t="s">
        <v>28</v>
      </c>
      <c r="BP4" s="173"/>
      <c r="BQ4" s="171" t="s">
        <v>27</v>
      </c>
      <c r="BR4" s="172" t="s">
        <v>28</v>
      </c>
      <c r="BS4" s="144"/>
      <c r="BT4" s="153"/>
      <c r="BU4" s="153"/>
      <c r="BV4" s="153"/>
      <c r="BW4" s="153"/>
    </row>
    <row r="5" spans="1:77" s="147" customFormat="1" ht="37.5" customHeight="1" thickBot="1">
      <c r="A5" s="174" t="s">
        <v>29</v>
      </c>
      <c r="B5" s="175" t="s">
        <v>30</v>
      </c>
      <c r="C5" s="176" t="s">
        <v>31</v>
      </c>
      <c r="D5" s="177" t="s">
        <v>34</v>
      </c>
      <c r="E5" s="238" t="s">
        <v>35</v>
      </c>
      <c r="F5" s="222" t="s">
        <v>36</v>
      </c>
      <c r="G5" s="178" t="s">
        <v>33</v>
      </c>
      <c r="H5" s="376"/>
      <c r="I5" s="377"/>
      <c r="J5" s="164"/>
      <c r="K5" s="376" t="s">
        <v>65</v>
      </c>
      <c r="L5" s="377"/>
      <c r="M5" s="164"/>
      <c r="N5" s="376" t="s">
        <v>186</v>
      </c>
      <c r="O5" s="377"/>
      <c r="P5" s="164"/>
      <c r="Q5" s="376" t="s">
        <v>62</v>
      </c>
      <c r="R5" s="377"/>
      <c r="S5" s="164"/>
      <c r="T5" s="378" t="s">
        <v>183</v>
      </c>
      <c r="U5" s="379"/>
      <c r="V5" s="155"/>
      <c r="W5" s="376" t="s">
        <v>204</v>
      </c>
      <c r="X5" s="377"/>
      <c r="Y5" s="155"/>
      <c r="Z5" s="378" t="s">
        <v>65</v>
      </c>
      <c r="AA5" s="379"/>
      <c r="AB5" s="155"/>
      <c r="AC5" s="378" t="s">
        <v>186</v>
      </c>
      <c r="AD5" s="379"/>
      <c r="AE5" s="155"/>
      <c r="AF5" s="378" t="s">
        <v>62</v>
      </c>
      <c r="AG5" s="379"/>
      <c r="AH5" s="155"/>
      <c r="AI5" s="378" t="s">
        <v>183</v>
      </c>
      <c r="AJ5" s="379"/>
      <c r="AK5" s="155"/>
      <c r="AL5" s="378" t="s">
        <v>63</v>
      </c>
      <c r="AM5" s="379"/>
      <c r="AN5" s="155"/>
      <c r="AO5" s="378" t="s">
        <v>65</v>
      </c>
      <c r="AP5" s="379"/>
      <c r="AQ5" s="156"/>
      <c r="AR5" s="378" t="s">
        <v>186</v>
      </c>
      <c r="AS5" s="379"/>
      <c r="AT5" s="164"/>
      <c r="AU5" s="378" t="s">
        <v>62</v>
      </c>
      <c r="AV5" s="379"/>
      <c r="AW5" s="168"/>
      <c r="AX5" s="378" t="s">
        <v>183</v>
      </c>
      <c r="AY5" s="379"/>
      <c r="BA5" s="376" t="s">
        <v>65</v>
      </c>
      <c r="BB5" s="377"/>
      <c r="BC5" s="164"/>
      <c r="BD5" s="378" t="s">
        <v>63</v>
      </c>
      <c r="BE5" s="379"/>
      <c r="BF5" s="168"/>
      <c r="BG5" s="378" t="s">
        <v>183</v>
      </c>
      <c r="BH5" s="379"/>
      <c r="BI5" s="157"/>
      <c r="BJ5" s="182"/>
      <c r="BK5" s="380" t="s">
        <v>186</v>
      </c>
      <c r="BL5" s="381"/>
      <c r="BM5" s="183"/>
      <c r="BN5" s="380" t="s">
        <v>63</v>
      </c>
      <c r="BO5" s="381"/>
      <c r="BP5" s="183"/>
      <c r="BQ5" s="380"/>
      <c r="BR5" s="381"/>
      <c r="BS5" s="154">
        <f t="shared" ref="BS5:BS13" si="0">IF(BQ5&gt;=3,"W",IF(ISBLANK(BQ5),0,"L"))</f>
        <v>0</v>
      </c>
      <c r="BT5" s="142"/>
      <c r="BU5" s="142"/>
      <c r="BV5" s="142"/>
      <c r="BW5" s="142"/>
    </row>
    <row r="6" spans="1:77" s="147" customFormat="1" ht="16.5">
      <c r="A6" s="184">
        <v>1</v>
      </c>
      <c r="B6" s="253" t="s">
        <v>215</v>
      </c>
      <c r="C6" s="246">
        <v>-22</v>
      </c>
      <c r="D6" s="330">
        <v>-19</v>
      </c>
      <c r="E6" s="353">
        <v>-22</v>
      </c>
      <c r="F6" s="209"/>
      <c r="G6" s="241"/>
      <c r="H6" s="186"/>
      <c r="I6" s="187"/>
      <c r="J6" s="155">
        <f>IF(H6&gt;=3,"W",IF(ISBLANK(H6),0,"L"))</f>
        <v>0</v>
      </c>
      <c r="K6" s="188">
        <v>1</v>
      </c>
      <c r="L6" s="187">
        <v>3</v>
      </c>
      <c r="M6" s="155" t="str">
        <f>IF(K6&gt;=3,"W",IF(ISBLANK(K6),0,"L"))</f>
        <v>L</v>
      </c>
      <c r="N6" s="188">
        <v>1</v>
      </c>
      <c r="O6" s="187">
        <v>3</v>
      </c>
      <c r="P6" s="155" t="str">
        <f>IF(N6&gt;=3,"W",IF(ISBLANK(N6),0,"L"))</f>
        <v>L</v>
      </c>
      <c r="Q6" s="188">
        <v>0</v>
      </c>
      <c r="R6" s="187">
        <v>3</v>
      </c>
      <c r="S6" s="155" t="str">
        <f>IF(Q6&gt;=3,"W",IF(ISBLANK(Q6),0,"L"))</f>
        <v>L</v>
      </c>
      <c r="T6" s="188"/>
      <c r="U6" s="187"/>
      <c r="V6" s="155">
        <f>IF(T6&gt;=3,"W",IF(ISBLANK(T6),0,"L"))</f>
        <v>0</v>
      </c>
      <c r="W6" s="188">
        <v>3</v>
      </c>
      <c r="X6" s="187">
        <v>2</v>
      </c>
      <c r="Y6" s="155" t="str">
        <f>IF(W6&gt;=3,"W",IF(ISBLANK(W6),0,"L"))</f>
        <v>W</v>
      </c>
      <c r="Z6" s="189">
        <v>3</v>
      </c>
      <c r="AA6" s="190">
        <v>0</v>
      </c>
      <c r="AB6" s="155" t="str">
        <f>IF(Z6&gt;=3,"W",IF(ISBLANK(Z6),0,"L"))</f>
        <v>W</v>
      </c>
      <c r="AC6" s="191">
        <v>3</v>
      </c>
      <c r="AD6" s="190">
        <v>0</v>
      </c>
      <c r="AE6" s="155" t="str">
        <f>IF(AC6&gt;=3,"W",IF(ISBLANK(AC6),0,"L"))</f>
        <v>W</v>
      </c>
      <c r="AF6" s="189">
        <v>3</v>
      </c>
      <c r="AG6" s="190">
        <v>0</v>
      </c>
      <c r="AH6" s="155" t="str">
        <f>IF(AF6&gt;=3,"W",IF(ISBLANK(AF6),0,"L"))</f>
        <v>W</v>
      </c>
      <c r="AI6" s="189"/>
      <c r="AJ6" s="190"/>
      <c r="AK6" s="155">
        <f>IF(AI6&gt;=3,"W",IF(ISBLANK(AI6),0,"L"))</f>
        <v>0</v>
      </c>
      <c r="AL6" s="189">
        <v>0</v>
      </c>
      <c r="AM6" s="190">
        <v>3</v>
      </c>
      <c r="AN6" s="155" t="str">
        <f>IF(AL6&gt;=3,"W",IF(ISBLANK(AL6),0,"L"))</f>
        <v>L</v>
      </c>
      <c r="AO6" s="189">
        <v>3</v>
      </c>
      <c r="AP6" s="190">
        <v>1</v>
      </c>
      <c r="AQ6" s="155" t="str">
        <f>IF(AO6&gt;=3,"W",IF(ISBLANK(AO6),0,"L"))</f>
        <v>W</v>
      </c>
      <c r="AR6" s="189">
        <v>0</v>
      </c>
      <c r="AS6" s="190">
        <v>3</v>
      </c>
      <c r="AT6" s="155" t="str">
        <f>IF(AR6&gt;=3,"W",IF(ISBLANK(AR6),0,"L"))</f>
        <v>L</v>
      </c>
      <c r="AU6" s="189">
        <v>3</v>
      </c>
      <c r="AV6" s="190">
        <v>1</v>
      </c>
      <c r="AW6" s="155" t="str">
        <f>IF(AU6&gt;=3,"W",IF(ISBLANK(AU6),0,"L"))</f>
        <v>W</v>
      </c>
      <c r="AX6" s="189"/>
      <c r="AY6" s="190"/>
      <c r="AZ6" s="155">
        <f>IF(AX6&gt;=3,"W",IF(ISBLANK(AX6),0,"L"))</f>
        <v>0</v>
      </c>
      <c r="BA6" s="188">
        <v>1</v>
      </c>
      <c r="BB6" s="187">
        <v>3</v>
      </c>
      <c r="BC6" s="155" t="str">
        <f>IF(BA6&gt;=3,"W",IF(ISBLANK(BA6),0,"L"))</f>
        <v>L</v>
      </c>
      <c r="BD6" s="189">
        <v>0</v>
      </c>
      <c r="BE6" s="190">
        <v>3</v>
      </c>
      <c r="BF6" s="155" t="str">
        <f>IF(BD6&gt;=3,"W",IF(ISBLANK(BD6),0,"L"))</f>
        <v>L</v>
      </c>
      <c r="BG6" s="189">
        <v>2</v>
      </c>
      <c r="BH6" s="190">
        <v>3</v>
      </c>
      <c r="BI6" s="155" t="str">
        <f>IF(BG6&gt;=3,"W",IF(ISBLANK(BG6),0,"L"))</f>
        <v>L</v>
      </c>
      <c r="BJ6" s="352"/>
      <c r="BK6" s="193">
        <v>3</v>
      </c>
      <c r="BL6" s="194">
        <v>1</v>
      </c>
      <c r="BM6" s="155" t="str">
        <f>IF(BK6&gt;=3,"W",IF(ISBLANK(BK6),0,"L"))</f>
        <v>W</v>
      </c>
      <c r="BN6" s="193">
        <v>3</v>
      </c>
      <c r="BO6" s="194">
        <v>0</v>
      </c>
      <c r="BP6" s="155" t="str">
        <f>IF(BN6&gt;=3,"W",IF(ISBLANK(BN6),0,"L"))</f>
        <v>W</v>
      </c>
      <c r="BQ6" s="193"/>
      <c r="BR6" s="194"/>
      <c r="BS6" s="155">
        <f>IF(BQ6&gt;=3,"W",IF(ISBLANK(BQ6),0,"L"))</f>
        <v>0</v>
      </c>
      <c r="BT6" s="142">
        <f>COUNTIF(J6:BS6,"w")</f>
        <v>8</v>
      </c>
      <c r="BU6" s="142">
        <f>COUNTIF(J6:BS6,"l")</f>
        <v>8</v>
      </c>
      <c r="BV6" s="142">
        <f t="shared" ref="BV6:BW8" si="1">H6+K6+N6+Q6+T6+W6+Z6+AC6+AF6+AI6+AL6+AO6+AR6+AU6+AX6+BA6+BD6+BG6+BK6+BN6+BQ6</f>
        <v>29</v>
      </c>
      <c r="BW6" s="142">
        <f t="shared" si="1"/>
        <v>29</v>
      </c>
      <c r="BX6" s="214">
        <f>IF(BV6+BW6&gt;0,BV6/(BV6+BW6),IF(BV6+BW6=0,"0",0.5))</f>
        <v>0.5</v>
      </c>
      <c r="BY6" s="215">
        <f>IF(BT6+BU6&gt;0,BT6/(BT6+BU6),IF(BT6+BU6=0,"0",0.5))</f>
        <v>0.5</v>
      </c>
    </row>
    <row r="7" spans="1:77" s="147" customFormat="1" ht="18" customHeight="1">
      <c r="A7" s="195">
        <v>2</v>
      </c>
      <c r="B7" s="245" t="s">
        <v>84</v>
      </c>
      <c r="C7" s="251">
        <v>-20</v>
      </c>
      <c r="D7" s="331"/>
      <c r="E7" s="355">
        <v>-21</v>
      </c>
      <c r="F7" s="225"/>
      <c r="G7" s="243"/>
      <c r="H7" s="186">
        <v>1</v>
      </c>
      <c r="I7" s="187">
        <v>3</v>
      </c>
      <c r="J7" s="155" t="str">
        <f>IF(H7&gt;=3,"W",IF(ISBLANK(H7),0,"L"))</f>
        <v>L</v>
      </c>
      <c r="K7" s="188"/>
      <c r="L7" s="187"/>
      <c r="M7" s="155">
        <f>IF(K7&gt;=3,"W",IF(ISBLANK(K7),0,"L"))</f>
        <v>0</v>
      </c>
      <c r="N7" s="188">
        <v>3</v>
      </c>
      <c r="O7" s="187">
        <v>0</v>
      </c>
      <c r="P7" s="155" t="str">
        <f>IF(N7&gt;=3,"W",IF(ISBLANK(N7),0,"L"))</f>
        <v>W</v>
      </c>
      <c r="Q7" s="188">
        <v>3</v>
      </c>
      <c r="R7" s="187">
        <v>2</v>
      </c>
      <c r="S7" s="155" t="str">
        <f>IF(Q7&gt;=3,"W",IF(ISBLANK(Q7),0,"L"))</f>
        <v>W</v>
      </c>
      <c r="T7" s="188">
        <v>3</v>
      </c>
      <c r="U7" s="187">
        <v>2</v>
      </c>
      <c r="V7" s="155" t="str">
        <f>IF(T7&gt;=3,"W",IF(ISBLANK(T7),0,"L"))</f>
        <v>W</v>
      </c>
      <c r="W7" s="188">
        <v>3</v>
      </c>
      <c r="X7" s="187">
        <v>1</v>
      </c>
      <c r="Y7" s="155" t="str">
        <f>IF(W7&gt;=3,"W",IF(ISBLANK(W7),0,"L"))</f>
        <v>W</v>
      </c>
      <c r="Z7" s="189">
        <v>3</v>
      </c>
      <c r="AA7" s="190">
        <v>1</v>
      </c>
      <c r="AB7" s="155" t="str">
        <f>IF(Z7&gt;=3,"W",IF(ISBLANK(Z7),0,"L"))</f>
        <v>W</v>
      </c>
      <c r="AC7" s="191"/>
      <c r="AD7" s="190"/>
      <c r="AE7" s="155">
        <f>IF(AC7&gt;=3,"W",IF(ISBLANK(AC7),0,"L"))</f>
        <v>0</v>
      </c>
      <c r="AF7" s="189"/>
      <c r="AG7" s="190"/>
      <c r="AH7" s="155">
        <f>IF(AF7&gt;=3,"W",IF(ISBLANK(AF7),0,"L"))</f>
        <v>0</v>
      </c>
      <c r="AI7" s="189">
        <v>2</v>
      </c>
      <c r="AJ7" s="190">
        <v>3</v>
      </c>
      <c r="AK7" s="155" t="str">
        <f>IF(AI7&gt;=3,"W",IF(ISBLANK(AI7),0,"L"))</f>
        <v>L</v>
      </c>
      <c r="AL7" s="189">
        <v>2</v>
      </c>
      <c r="AM7" s="190">
        <v>3</v>
      </c>
      <c r="AN7" s="155" t="str">
        <f>IF(AL7&gt;=3,"W",IF(ISBLANK(AL7),0,"L"))</f>
        <v>L</v>
      </c>
      <c r="AO7" s="189"/>
      <c r="AP7" s="190"/>
      <c r="AQ7" s="155">
        <f>IF(AO7&gt;=3,"W",IF(ISBLANK(AO7),0,"L"))</f>
        <v>0</v>
      </c>
      <c r="AR7" s="189"/>
      <c r="AS7" s="190"/>
      <c r="AT7" s="155">
        <f>IF(AR7&gt;=3,"W",IF(ISBLANK(AR7),0,"L"))</f>
        <v>0</v>
      </c>
      <c r="AU7" s="189"/>
      <c r="AV7" s="190"/>
      <c r="AW7" s="155">
        <f>IF(AU7&gt;=3,"W",IF(ISBLANK(AU7),0,"L"))</f>
        <v>0</v>
      </c>
      <c r="AX7" s="189">
        <v>3</v>
      </c>
      <c r="AY7" s="190">
        <v>1</v>
      </c>
      <c r="AZ7" s="155" t="str">
        <f>IF(AX7&gt;=3,"W",IF(ISBLANK(AX7),0,"L"))</f>
        <v>W</v>
      </c>
      <c r="BA7" s="188">
        <v>2</v>
      </c>
      <c r="BB7" s="187">
        <v>3</v>
      </c>
      <c r="BC7" s="155" t="str">
        <f>IF(BA7&gt;=3,"W",IF(ISBLANK(BA7),0,"L"))</f>
        <v>L</v>
      </c>
      <c r="BD7" s="189"/>
      <c r="BE7" s="190"/>
      <c r="BF7" s="155">
        <f>IF(BD7&gt;=3,"W",IF(ISBLANK(BD7),0,"L"))</f>
        <v>0</v>
      </c>
      <c r="BG7" s="189"/>
      <c r="BH7" s="190"/>
      <c r="BI7" s="155">
        <f>IF(BG7&gt;=3,"W",IF(ISBLANK(BG7),0,"L"))</f>
        <v>0</v>
      </c>
      <c r="BJ7" s="192"/>
      <c r="BK7" s="193">
        <v>3</v>
      </c>
      <c r="BL7" s="194">
        <v>1</v>
      </c>
      <c r="BM7" s="155" t="str">
        <f>IF(BK7&gt;=3,"W",IF(ISBLANK(BK7),0,"L"))</f>
        <v>W</v>
      </c>
      <c r="BN7" s="193">
        <v>1</v>
      </c>
      <c r="BO7" s="194">
        <v>3</v>
      </c>
      <c r="BP7" s="155" t="str">
        <f>IF(BN7&gt;=3,"W",IF(ISBLANK(BN7),0,"L"))</f>
        <v>L</v>
      </c>
      <c r="BQ7" s="193"/>
      <c r="BR7" s="194"/>
      <c r="BS7" s="155">
        <f>IF(BQ7&gt;=3,"W",IF(ISBLANK(BQ7),0,"L"))</f>
        <v>0</v>
      </c>
      <c r="BT7" s="142">
        <f>COUNTIF(J7:BS7,"w")</f>
        <v>7</v>
      </c>
      <c r="BU7" s="142">
        <f>COUNTIF(J7:BS7,"l")</f>
        <v>5</v>
      </c>
      <c r="BV7" s="142">
        <f t="shared" si="1"/>
        <v>29</v>
      </c>
      <c r="BW7" s="142">
        <f t="shared" si="1"/>
        <v>23</v>
      </c>
      <c r="BX7" s="214">
        <f>IF(BV7+BW7&gt;0,BV7/(BV7+BW7),IF(BV7+BW7=0,"0",0.5))</f>
        <v>0.55769230769230771</v>
      </c>
      <c r="BY7" s="215">
        <f>IF(BT7+BU7&gt;0,BT7/(BT7+BU7),IF(BT7+BU7=0,"0",0.5))</f>
        <v>0.58333333333333337</v>
      </c>
    </row>
    <row r="8" spans="1:77" s="147" customFormat="1" ht="16.5" customHeight="1">
      <c r="A8" s="229">
        <v>3</v>
      </c>
      <c r="B8" s="245" t="s">
        <v>85</v>
      </c>
      <c r="C8" s="246">
        <v>-19</v>
      </c>
      <c r="D8" s="331">
        <v>-20</v>
      </c>
      <c r="E8" s="355">
        <v>-18</v>
      </c>
      <c r="F8" s="225">
        <v>-21</v>
      </c>
      <c r="G8" s="244"/>
      <c r="H8" s="186">
        <v>3</v>
      </c>
      <c r="I8" s="187">
        <v>2</v>
      </c>
      <c r="J8" s="155" t="str">
        <f>IF(H8&gt;=3,"W",IF(ISBLANK(H8),0,"L"))</f>
        <v>W</v>
      </c>
      <c r="K8" s="188">
        <v>3</v>
      </c>
      <c r="L8" s="187">
        <v>1</v>
      </c>
      <c r="M8" s="155" t="str">
        <f>IF(K8&gt;=3,"W",IF(ISBLANK(K8),0,"L"))</f>
        <v>W</v>
      </c>
      <c r="N8" s="188"/>
      <c r="O8" s="187"/>
      <c r="P8" s="155">
        <f>IF(N8&gt;=3,"W",IF(ISBLANK(N8),0,"L"))</f>
        <v>0</v>
      </c>
      <c r="Q8" s="188">
        <v>1</v>
      </c>
      <c r="R8" s="187">
        <v>3</v>
      </c>
      <c r="S8" s="155" t="str">
        <f>IF(Q8&gt;=3,"W",IF(ISBLANK(Q8),0,"L"))</f>
        <v>L</v>
      </c>
      <c r="T8" s="188">
        <v>3</v>
      </c>
      <c r="U8" s="187">
        <v>0</v>
      </c>
      <c r="V8" s="155" t="str">
        <f>IF(T8&gt;=3,"W",IF(ISBLANK(T8),0,"L"))</f>
        <v>W</v>
      </c>
      <c r="W8" s="188"/>
      <c r="X8" s="187"/>
      <c r="Y8" s="155">
        <f>IF(W8&gt;=3,"W",IF(ISBLANK(W8),0,"L"))</f>
        <v>0</v>
      </c>
      <c r="Z8" s="189">
        <v>1</v>
      </c>
      <c r="AA8" s="190">
        <v>3</v>
      </c>
      <c r="AB8" s="155" t="str">
        <f>IF(Z8&gt;=3,"W",IF(ISBLANK(Z8),0,"L"))</f>
        <v>L</v>
      </c>
      <c r="AC8" s="191">
        <v>2</v>
      </c>
      <c r="AD8" s="190">
        <v>3</v>
      </c>
      <c r="AE8" s="155" t="str">
        <f>IF(AC8&gt;=3,"W",IF(ISBLANK(AC8),0,"L"))</f>
        <v>L</v>
      </c>
      <c r="AF8" s="189">
        <v>0</v>
      </c>
      <c r="AG8" s="190">
        <v>3</v>
      </c>
      <c r="AH8" s="155" t="str">
        <f>IF(AF8&gt;=3,"W",IF(ISBLANK(AF8),0,"L"))</f>
        <v>L</v>
      </c>
      <c r="AI8" s="189">
        <v>1</v>
      </c>
      <c r="AJ8" s="190">
        <v>3</v>
      </c>
      <c r="AK8" s="155" t="str">
        <f>IF(AI8&gt;=3,"W",IF(ISBLANK(AI8),0,"L"))</f>
        <v>L</v>
      </c>
      <c r="AL8" s="189">
        <v>3</v>
      </c>
      <c r="AM8" s="190">
        <v>1</v>
      </c>
      <c r="AN8" s="155" t="str">
        <f>IF(AL8&gt;=3,"W",IF(ISBLANK(AL8),0,"L"))</f>
        <v>W</v>
      </c>
      <c r="AO8" s="189">
        <v>3</v>
      </c>
      <c r="AP8" s="190">
        <v>0</v>
      </c>
      <c r="AQ8" s="155" t="str">
        <f>IF(AO8&gt;=3,"W",IF(ISBLANK(AO8),0,"L"))</f>
        <v>W</v>
      </c>
      <c r="AR8" s="189"/>
      <c r="AS8" s="190"/>
      <c r="AT8" s="155">
        <f>IF(AR8&gt;=3,"W",IF(ISBLANK(AR8),0,"L"))</f>
        <v>0</v>
      </c>
      <c r="AU8" s="189"/>
      <c r="AV8" s="190"/>
      <c r="AW8" s="155">
        <f>IF(AU8&gt;=3,"W",IF(ISBLANK(AU8),0,"L"))</f>
        <v>0</v>
      </c>
      <c r="AX8" s="189">
        <v>3</v>
      </c>
      <c r="AY8" s="190">
        <v>0</v>
      </c>
      <c r="AZ8" s="155" t="str">
        <f>IF(AX8&gt;=3,"W",IF(ISBLANK(AX8),0,"L"))</f>
        <v>W</v>
      </c>
      <c r="BA8" s="188">
        <v>2</v>
      </c>
      <c r="BB8" s="187">
        <v>3</v>
      </c>
      <c r="BC8" s="155" t="str">
        <f>IF(BA8&gt;=3,"W",IF(ISBLANK(BA8),0,"L"))</f>
        <v>L</v>
      </c>
      <c r="BD8" s="189">
        <v>3</v>
      </c>
      <c r="BE8" s="190">
        <v>1</v>
      </c>
      <c r="BF8" s="155" t="str">
        <f>IF(BD8&gt;=3,"W",IF(ISBLANK(BD8),0,"L"))</f>
        <v>W</v>
      </c>
      <c r="BG8" s="189">
        <v>1</v>
      </c>
      <c r="BH8" s="190">
        <v>3</v>
      </c>
      <c r="BI8" s="155" t="str">
        <f>IF(BG8&gt;=3,"W",IF(ISBLANK(BG8),0,"L"))</f>
        <v>L</v>
      </c>
      <c r="BJ8" s="192"/>
      <c r="BK8" s="193">
        <v>3</v>
      </c>
      <c r="BL8" s="194">
        <v>2</v>
      </c>
      <c r="BM8" s="155" t="str">
        <f>IF(BK8&gt;=3,"W",IF(ISBLANK(BK8),0,"L"))</f>
        <v>W</v>
      </c>
      <c r="BN8" s="193"/>
      <c r="BO8" s="194"/>
      <c r="BP8" s="155">
        <f>IF(BN8&gt;=3,"W",IF(ISBLANK(BN8),0,"L"))</f>
        <v>0</v>
      </c>
      <c r="BQ8" s="193"/>
      <c r="BR8" s="194"/>
      <c r="BS8" s="155">
        <f>IF(BQ8&gt;=3,"W",IF(ISBLANK(BQ8),0,"L"))</f>
        <v>0</v>
      </c>
      <c r="BT8" s="142">
        <f>COUNTIF(J8:BS8,"w")</f>
        <v>8</v>
      </c>
      <c r="BU8" s="142">
        <f>COUNTIF(J8:BS8,"l")</f>
        <v>7</v>
      </c>
      <c r="BV8" s="142">
        <f t="shared" si="1"/>
        <v>32</v>
      </c>
      <c r="BW8" s="142">
        <f t="shared" si="1"/>
        <v>28</v>
      </c>
      <c r="BX8" s="214">
        <f>IF(BV8+BW8&gt;0,BV8/(BV8+BW8),IF(BV8+BW8=0,"0",0.5))</f>
        <v>0.53333333333333333</v>
      </c>
      <c r="BY8" s="215">
        <f>IF(BT8+BU8&gt;0,BT8/(BT8+BU8),IF(BT8+BU8=0,"0",0.5))</f>
        <v>0.53333333333333333</v>
      </c>
    </row>
    <row r="9" spans="1:77" s="147" customFormat="1" ht="16.5" customHeight="1">
      <c r="A9" s="184"/>
      <c r="B9" s="321" t="s">
        <v>234</v>
      </c>
      <c r="C9" s="341">
        <v>-19</v>
      </c>
      <c r="D9" s="209"/>
      <c r="E9" s="240"/>
      <c r="F9" s="209"/>
      <c r="G9" s="227"/>
      <c r="H9" s="186"/>
      <c r="I9" s="187"/>
      <c r="J9" s="155">
        <f>IF(H9&gt;=3,"W",IF(ISBLANK(H9),0,"L"))</f>
        <v>0</v>
      </c>
      <c r="K9" s="188"/>
      <c r="L9" s="187"/>
      <c r="M9" s="155">
        <f>IF(K9&gt;=3,"W",IF(ISBLANK(K9),0,"L"))</f>
        <v>0</v>
      </c>
      <c r="N9" s="188"/>
      <c r="O9" s="187"/>
      <c r="P9" s="155">
        <f>IF(N9&gt;=3,"W",IF(ISBLANK(N9),0,"L"))</f>
        <v>0</v>
      </c>
      <c r="Q9" s="188"/>
      <c r="R9" s="187"/>
      <c r="S9" s="155">
        <f>IF(Q9&gt;=3,"W",IF(ISBLANK(Q9),0,"L"))</f>
        <v>0</v>
      </c>
      <c r="T9" s="188"/>
      <c r="U9" s="187"/>
      <c r="V9" s="155">
        <f>IF(T9&gt;=3,"W",IF(ISBLANK(T9),0,"L"))</f>
        <v>0</v>
      </c>
      <c r="W9" s="188"/>
      <c r="X9" s="187"/>
      <c r="Y9" s="155">
        <f>IF(W9&gt;=3,"W",IF(ISBLANK(W9),0,"L"))</f>
        <v>0</v>
      </c>
      <c r="Z9" s="189"/>
      <c r="AA9" s="190"/>
      <c r="AB9" s="155">
        <f>IF(Z9&gt;=3,"W",IF(ISBLANK(Z9),0,"L"))</f>
        <v>0</v>
      </c>
      <c r="AC9" s="191"/>
      <c r="AD9" s="190"/>
      <c r="AE9" s="155">
        <f>IF(AC9&gt;=3,"W",IF(ISBLANK(AC9),0,"L"))</f>
        <v>0</v>
      </c>
      <c r="AF9" s="189"/>
      <c r="AG9" s="190"/>
      <c r="AH9" s="155">
        <f>IF(AF9&gt;=3,"W",IF(ISBLANK(AF9),0,"L"))</f>
        <v>0</v>
      </c>
      <c r="AI9" s="189"/>
      <c r="AJ9" s="190"/>
      <c r="AK9" s="155">
        <f>IF(AI9&gt;=3,"W",IF(ISBLANK(AI9),0,"L"))</f>
        <v>0</v>
      </c>
      <c r="AL9" s="189"/>
      <c r="AM9" s="190"/>
      <c r="AN9" s="155">
        <f>IF(AL9&gt;=3,"W",IF(ISBLANK(AL9),0,"L"))</f>
        <v>0</v>
      </c>
      <c r="AO9" s="189"/>
      <c r="AP9" s="190"/>
      <c r="AQ9" s="155">
        <f>IF(AO9&gt;=3,"W",IF(ISBLANK(AO9),0,"L"))</f>
        <v>0</v>
      </c>
      <c r="AR9" s="189">
        <v>2</v>
      </c>
      <c r="AS9" s="190">
        <v>3</v>
      </c>
      <c r="AT9" s="155" t="str">
        <f>IF(AR9&gt;=3,"W",IF(ISBLANK(AR9),0,"L"))</f>
        <v>L</v>
      </c>
      <c r="AU9" s="189">
        <v>1</v>
      </c>
      <c r="AV9" s="190">
        <v>3</v>
      </c>
      <c r="AW9" s="155" t="str">
        <f>IF(AU9&gt;=3,"W",IF(ISBLANK(AU9),0,"L"))</f>
        <v>L</v>
      </c>
      <c r="AX9" s="189"/>
      <c r="AY9" s="190"/>
      <c r="AZ9" s="155">
        <f>IF(AX9&gt;=3,"W",IF(ISBLANK(AX9),0,"L"))</f>
        <v>0</v>
      </c>
      <c r="BA9" s="188"/>
      <c r="BB9" s="187"/>
      <c r="BC9" s="155">
        <f>IF(BA9&gt;=3,"W",IF(ISBLANK(BA9),0,"L"))</f>
        <v>0</v>
      </c>
      <c r="BD9" s="189"/>
      <c r="BE9" s="190"/>
      <c r="BF9" s="155">
        <f>IF(BD9&gt;=3,"W",IF(ISBLANK(BD9),0,"L"))</f>
        <v>0</v>
      </c>
      <c r="BG9" s="189"/>
      <c r="BH9" s="190"/>
      <c r="BI9" s="155">
        <f>IF(BG9&gt;=3,"W",IF(ISBLANK(BG9),0,"L"))</f>
        <v>0</v>
      </c>
      <c r="BJ9" s="239"/>
      <c r="BK9" s="193"/>
      <c r="BL9" s="194"/>
      <c r="BM9" s="155">
        <f>IF(BK9&gt;=3,"W",IF(ISBLANK(BK9),0,"L"))</f>
        <v>0</v>
      </c>
      <c r="BN9" s="193"/>
      <c r="BO9" s="194"/>
      <c r="BP9" s="155">
        <f>IF(BN9&gt;=3,"W",IF(ISBLANK(BN9),0,"L"))</f>
        <v>0</v>
      </c>
      <c r="BQ9" s="193"/>
      <c r="BR9" s="194"/>
      <c r="BS9" s="155">
        <f>IF(BQ9&gt;=3,"W",IF(ISBLANK(BQ9),0,"L"))</f>
        <v>0</v>
      </c>
      <c r="BT9" s="142">
        <f>COUNTIF(J9:BS9,"w")</f>
        <v>0</v>
      </c>
      <c r="BU9" s="142">
        <f>COUNTIF(J9:BS9,"l")</f>
        <v>2</v>
      </c>
      <c r="BV9" s="142">
        <f>H9+K9+N9+Q9+T9+W9+Z9+AC9+AF9+AI9+AL9+AO9+AR9+AU9+AX9+BA9+BD9+BG9+BK9+BN9+BQ9</f>
        <v>3</v>
      </c>
      <c r="BW9" s="142">
        <f>I9+L9+O9+R9+U9+X9+AA9+AD9+AG9+AJ9+AM9+AP9+AS9+AV9+AY9+BB9+BE9+BH9+BL9+BO9+BR9</f>
        <v>6</v>
      </c>
      <c r="BX9" s="214">
        <f>IF(BV9+BW9&gt;0,BV9/(BV9+BW9),IF(BV9+BW9=0,"0",0.5))</f>
        <v>0.33333333333333331</v>
      </c>
      <c r="BY9" s="215">
        <f>IF(BT9+BU9&gt;0,BT9/(BT9+BU9),IF(BT9+BU9=0,"0",0.5))</f>
        <v>0</v>
      </c>
    </row>
    <row r="10" spans="1:77" s="147" customFormat="1" ht="18.75" customHeight="1">
      <c r="A10" s="184">
        <v>4</v>
      </c>
      <c r="B10" s="245" t="s">
        <v>86</v>
      </c>
      <c r="C10" s="251">
        <v>-18</v>
      </c>
      <c r="D10" s="209"/>
      <c r="E10" s="240"/>
      <c r="F10" s="209">
        <v>-20</v>
      </c>
      <c r="G10" s="227"/>
      <c r="H10" s="186">
        <v>1</v>
      </c>
      <c r="I10" s="187">
        <v>3</v>
      </c>
      <c r="J10" s="155" t="str">
        <f>IF(H10&gt;=3,"W",IF(ISBLANK(H10),0,"L"))</f>
        <v>L</v>
      </c>
      <c r="K10" s="188">
        <v>3</v>
      </c>
      <c r="L10" s="187">
        <v>0</v>
      </c>
      <c r="M10" s="155" t="str">
        <f>IF(K10&gt;=3,"W",IF(ISBLANK(K10),0,"L"))</f>
        <v>W</v>
      </c>
      <c r="N10" s="188">
        <v>2</v>
      </c>
      <c r="O10" s="187">
        <v>3</v>
      </c>
      <c r="P10" s="155" t="str">
        <f>IF(N10&gt;=3,"W",IF(ISBLANK(N10),0,"L"))</f>
        <v>L</v>
      </c>
      <c r="Q10" s="188"/>
      <c r="R10" s="187"/>
      <c r="S10" s="155">
        <f>IF(Q10&gt;=3,"W",IF(ISBLANK(Q10),0,"L"))</f>
        <v>0</v>
      </c>
      <c r="T10" s="188">
        <v>1</v>
      </c>
      <c r="U10" s="187">
        <v>3</v>
      </c>
      <c r="V10" s="155" t="str">
        <f>IF(T10&gt;=3,"W",IF(ISBLANK(T10),0,"L"))</f>
        <v>L</v>
      </c>
      <c r="W10" s="188">
        <v>3</v>
      </c>
      <c r="X10" s="187">
        <v>0</v>
      </c>
      <c r="Y10" s="155" t="str">
        <f>IF(W10&gt;=3,"W",IF(ISBLANK(W10),0,"L"))</f>
        <v>W</v>
      </c>
      <c r="Z10" s="189"/>
      <c r="AA10" s="190"/>
      <c r="AB10" s="155">
        <f>IF(Z10&gt;=3,"W",IF(ISBLANK(Z10),0,"L"))</f>
        <v>0</v>
      </c>
      <c r="AC10" s="191">
        <v>1</v>
      </c>
      <c r="AD10" s="190">
        <v>3</v>
      </c>
      <c r="AE10" s="155" t="str">
        <f>IF(AC10&gt;=3,"W",IF(ISBLANK(AC10),0,"L"))</f>
        <v>L</v>
      </c>
      <c r="AF10" s="189">
        <v>2</v>
      </c>
      <c r="AG10" s="190">
        <v>3</v>
      </c>
      <c r="AH10" s="155" t="str">
        <f>IF(AF10&gt;=3,"W",IF(ISBLANK(AF10),0,"L"))</f>
        <v>L</v>
      </c>
      <c r="AI10" s="189">
        <v>1</v>
      </c>
      <c r="AJ10" s="190">
        <v>3</v>
      </c>
      <c r="AK10" s="155" t="str">
        <f>IF(AI10&gt;=3,"W",IF(ISBLANK(AI10),0,"L"))</f>
        <v>L</v>
      </c>
      <c r="AL10" s="189"/>
      <c r="AM10" s="190"/>
      <c r="AN10" s="155">
        <f>IF(AL10&gt;=3,"W",IF(ISBLANK(AL10),0,"L"))</f>
        <v>0</v>
      </c>
      <c r="AO10" s="189">
        <v>3</v>
      </c>
      <c r="AP10" s="190">
        <v>2</v>
      </c>
      <c r="AQ10" s="155" t="str">
        <f>IF(AO10&gt;=3,"W",IF(ISBLANK(AO10),0,"L"))</f>
        <v>W</v>
      </c>
      <c r="AR10" s="189">
        <v>3</v>
      </c>
      <c r="AS10" s="190">
        <v>2</v>
      </c>
      <c r="AT10" s="155" t="str">
        <f>IF(AR10&gt;=3,"W",IF(ISBLANK(AR10),0,"L"))</f>
        <v>W</v>
      </c>
      <c r="AU10" s="189">
        <v>3</v>
      </c>
      <c r="AV10" s="190">
        <v>1</v>
      </c>
      <c r="AW10" s="155" t="str">
        <f>IF(AU10&gt;=3,"W",IF(ISBLANK(AU10),0,"L"))</f>
        <v>W</v>
      </c>
      <c r="AX10" s="189">
        <v>3</v>
      </c>
      <c r="AY10" s="190">
        <v>2</v>
      </c>
      <c r="AZ10" s="155" t="str">
        <f>IF(AX10&gt;=3,"W",IF(ISBLANK(AX10),0,"L"))</f>
        <v>W</v>
      </c>
      <c r="BA10" s="188"/>
      <c r="BB10" s="187"/>
      <c r="BC10" s="155">
        <f>IF(BA10&gt;=3,"W",IF(ISBLANK(BA10),0,"L"))</f>
        <v>0</v>
      </c>
      <c r="BD10" s="189">
        <v>1</v>
      </c>
      <c r="BE10" s="190">
        <v>3</v>
      </c>
      <c r="BF10" s="155" t="str">
        <f>IF(BD10&gt;=3,"W",IF(ISBLANK(BD10),0,"L"))</f>
        <v>L</v>
      </c>
      <c r="BG10" s="189">
        <v>1</v>
      </c>
      <c r="BH10" s="190">
        <v>3</v>
      </c>
      <c r="BI10" s="155" t="str">
        <f>IF(BG10&gt;=3,"W",IF(ISBLANK(BG10),0,"L"))</f>
        <v>L</v>
      </c>
      <c r="BJ10" s="239"/>
      <c r="BK10" s="193"/>
      <c r="BL10" s="194"/>
      <c r="BM10" s="155">
        <f>IF(BK10&gt;=3,"W",IF(ISBLANK(BK10),0,"L"))</f>
        <v>0</v>
      </c>
      <c r="BN10" s="193">
        <v>1</v>
      </c>
      <c r="BO10" s="194">
        <v>3</v>
      </c>
      <c r="BP10" s="155" t="str">
        <f>IF(BN10&gt;=3,"W",IF(ISBLANK(BN10),0,"L"))</f>
        <v>L</v>
      </c>
      <c r="BQ10" s="193"/>
      <c r="BR10" s="194"/>
      <c r="BS10" s="155">
        <f>IF(BQ10&gt;=3,"W",IF(ISBLANK(BQ10),0,"L"))</f>
        <v>0</v>
      </c>
      <c r="BT10" s="142">
        <f>COUNTIF(J10:BS10,"w")</f>
        <v>6</v>
      </c>
      <c r="BU10" s="142">
        <f>COUNTIF(J10:BS10,"l")</f>
        <v>9</v>
      </c>
      <c r="BV10" s="142">
        <f>H10+K10+N10+Q10+T10+W10+Z10+AC10+AF10+AI10+AL10+AO10+AR10+AU10+AX10+BA10+BD10+BG10+BK10+BN10+BQ10</f>
        <v>29</v>
      </c>
      <c r="BW10" s="142">
        <f>I10+L10+O10+R10+U10+X10+AA10+AD10+AG10+AJ10+AM10+AP10+AS10+AV10+AY10+BB10+BE10+BH10+BL10+BO10+BR10</f>
        <v>34</v>
      </c>
      <c r="BX10" s="214">
        <f>IF(BV10+BW10&gt;0,BV10/(BV10+BW10),IF(BV10+BW10=0,"0",0.5))</f>
        <v>0.46031746031746029</v>
      </c>
      <c r="BY10" s="215">
        <f>IF(BT10+BU10&gt;0,BT10/(BT10+BU10),IF(BT10+BU10=0,"0",0.5))</f>
        <v>0.4</v>
      </c>
    </row>
    <row r="11" spans="1:77" s="147" customFormat="1" ht="18.75">
      <c r="A11" s="184">
        <v>6</v>
      </c>
      <c r="B11" s="211"/>
      <c r="C11" s="212"/>
      <c r="D11" s="226"/>
      <c r="E11" s="209"/>
      <c r="F11" s="209"/>
      <c r="G11" s="227"/>
      <c r="H11" s="186"/>
      <c r="I11" s="187"/>
      <c r="J11" s="155">
        <f t="shared" ref="J11:J14" si="2">IF(H11&gt;=3,"W",IF(ISBLANK(H11),0,"L"))</f>
        <v>0</v>
      </c>
      <c r="K11" s="188"/>
      <c r="L11" s="187"/>
      <c r="M11" s="155">
        <f t="shared" ref="M11:M14" si="3">IF(K11&gt;=3,"W",IF(ISBLANK(K11),0,"L"))</f>
        <v>0</v>
      </c>
      <c r="N11" s="188"/>
      <c r="O11" s="187"/>
      <c r="P11" s="155">
        <f t="shared" ref="P11:P14" si="4">IF(N11&gt;=3,"W",IF(ISBLANK(N11),0,"L"))</f>
        <v>0</v>
      </c>
      <c r="Q11" s="188"/>
      <c r="R11" s="187"/>
      <c r="S11" s="155">
        <f t="shared" ref="S11:S14" si="5">IF(Q11&gt;=3,"W",IF(ISBLANK(Q11),0,"L"))</f>
        <v>0</v>
      </c>
      <c r="T11" s="188"/>
      <c r="U11" s="187"/>
      <c r="V11" s="155">
        <f t="shared" ref="V11:V14" si="6">IF(T11&gt;=3,"W",IF(ISBLANK(T11),0,"L"))</f>
        <v>0</v>
      </c>
      <c r="W11" s="188"/>
      <c r="X11" s="187"/>
      <c r="Y11" s="155">
        <f t="shared" ref="Y11:Y14" si="7">IF(W11&gt;=3,"W",IF(ISBLANK(W11),0,"L"))</f>
        <v>0</v>
      </c>
      <c r="Z11" s="189"/>
      <c r="AA11" s="190"/>
      <c r="AB11" s="155">
        <f t="shared" ref="AB11:AB14" si="8">IF(Z11&gt;=3,"W",IF(ISBLANK(Z11),0,"L"))</f>
        <v>0</v>
      </c>
      <c r="AC11" s="191"/>
      <c r="AD11" s="190"/>
      <c r="AE11" s="155">
        <f t="shared" ref="AE11:AE14" si="9">IF(AC11&gt;=3,"W",IF(ISBLANK(AC11),0,"L"))</f>
        <v>0</v>
      </c>
      <c r="AF11" s="189"/>
      <c r="AG11" s="190"/>
      <c r="AH11" s="155">
        <f t="shared" ref="AH11:AH14" si="10">IF(AF11&gt;=3,"W",IF(ISBLANK(AF11),0,"L"))</f>
        <v>0</v>
      </c>
      <c r="AI11" s="189"/>
      <c r="AJ11" s="190"/>
      <c r="AK11" s="155">
        <f t="shared" ref="AK11:AK14" si="11">IF(AI11&gt;=3,"W",IF(ISBLANK(AI11),0,"L"))</f>
        <v>0</v>
      </c>
      <c r="AL11" s="189"/>
      <c r="AM11" s="190"/>
      <c r="AN11" s="155">
        <f t="shared" ref="AN11:AN14" si="12">IF(AL11&gt;=3,"W",IF(ISBLANK(AL11),0,"L"))</f>
        <v>0</v>
      </c>
      <c r="AO11" s="189"/>
      <c r="AP11" s="190"/>
      <c r="AQ11" s="155">
        <f t="shared" ref="AQ11:AQ14" si="13">IF(AO11&gt;=3,"W",IF(ISBLANK(AO11),0,"L"))</f>
        <v>0</v>
      </c>
      <c r="AR11" s="189"/>
      <c r="AS11" s="190"/>
      <c r="AT11" s="155">
        <f t="shared" ref="AT11:AT14" si="14">IF(AR11&gt;=3,"W",IF(ISBLANK(AR11),0,"L"))</f>
        <v>0</v>
      </c>
      <c r="AU11" s="189"/>
      <c r="AV11" s="190"/>
      <c r="AW11" s="155">
        <f t="shared" ref="AW11:AW14" si="15">IF(AU11&gt;=3,"W",IF(ISBLANK(AU11),0,"L"))</f>
        <v>0</v>
      </c>
      <c r="AX11" s="189"/>
      <c r="AY11" s="190"/>
      <c r="AZ11" s="155">
        <f t="shared" ref="AZ11:AZ14" si="16">IF(AX11&gt;=3,"W",IF(ISBLANK(AX11),0,"L"))</f>
        <v>0</v>
      </c>
      <c r="BA11" s="188"/>
      <c r="BB11" s="187"/>
      <c r="BC11" s="155">
        <f t="shared" ref="BC11:BC14" si="17">IF(BA11&gt;=3,"W",IF(ISBLANK(BA11),0,"L"))</f>
        <v>0</v>
      </c>
      <c r="BD11" s="189"/>
      <c r="BE11" s="190"/>
      <c r="BF11" s="155">
        <f t="shared" ref="BF11:BF14" si="18">IF(BD11&gt;=3,"W",IF(ISBLANK(BD11),0,"L"))</f>
        <v>0</v>
      </c>
      <c r="BG11" s="189"/>
      <c r="BH11" s="190"/>
      <c r="BI11" s="155">
        <f t="shared" ref="BI11:BI14" si="19">IF(BG11&gt;=3,"W",IF(ISBLANK(BG11),0,"L"))</f>
        <v>0</v>
      </c>
      <c r="BJ11" s="192"/>
      <c r="BK11" s="193"/>
      <c r="BL11" s="194"/>
      <c r="BM11" s="155">
        <f t="shared" ref="BM11:BM13" si="20">IF(BK11&gt;=3,"W",IF(ISBLANK(BK11),0,"L"))</f>
        <v>0</v>
      </c>
      <c r="BN11" s="193"/>
      <c r="BO11" s="194"/>
      <c r="BP11" s="155">
        <f t="shared" ref="BP11:BP13" si="21">IF(BN11&gt;=3,"W",IF(ISBLANK(BN11),0,"L"))</f>
        <v>0</v>
      </c>
      <c r="BQ11" s="193"/>
      <c r="BR11" s="194"/>
      <c r="BS11" s="155">
        <f t="shared" si="0"/>
        <v>0</v>
      </c>
      <c r="BT11" s="142">
        <f t="shared" ref="BT11:BT13" si="22">COUNTIF(J11:BS11,"w")</f>
        <v>0</v>
      </c>
      <c r="BU11" s="142">
        <f t="shared" ref="BU11:BU13" si="23">COUNTIF(J11:BS11,"l")</f>
        <v>0</v>
      </c>
      <c r="BV11" s="142">
        <f t="shared" ref="BV11:BW13" si="24">H11+K11+N11+Q11+T11+W11+Z11+AC11+AF11+AI11+AL11+AO11+AR11+AU11+AX11+BA11+BD11+BG11+BK11+BN11+BQ11</f>
        <v>0</v>
      </c>
      <c r="BW11" s="142">
        <f t="shared" si="24"/>
        <v>0</v>
      </c>
      <c r="BX11" s="214" t="str">
        <f t="shared" ref="BX11:BX13" si="25">IF(BV11+BW11&gt;0,BV11/(BV11+BW11),IF(BV11+BW11=0,"0",0.5))</f>
        <v>0</v>
      </c>
      <c r="BY11" s="215" t="str">
        <f t="shared" ref="BY11:BY13" si="26">IF(BT11+BU11&gt;0,BT11/(BT11+BU11),IF(BT11+BU11=0,"0",0.5))</f>
        <v>0</v>
      </c>
    </row>
    <row r="12" spans="1:77" s="147" customFormat="1" ht="18.75">
      <c r="A12" s="230">
        <v>7</v>
      </c>
      <c r="B12" s="213"/>
      <c r="C12" s="234"/>
      <c r="D12" s="209"/>
      <c r="E12" s="208"/>
      <c r="F12" s="208"/>
      <c r="G12" s="196"/>
      <c r="H12" s="186"/>
      <c r="I12" s="187"/>
      <c r="J12" s="155">
        <f t="shared" si="2"/>
        <v>0</v>
      </c>
      <c r="K12" s="188"/>
      <c r="L12" s="187"/>
      <c r="M12" s="155">
        <f t="shared" si="3"/>
        <v>0</v>
      </c>
      <c r="N12" s="188"/>
      <c r="O12" s="187"/>
      <c r="P12" s="155">
        <f t="shared" si="4"/>
        <v>0</v>
      </c>
      <c r="Q12" s="188"/>
      <c r="R12" s="187"/>
      <c r="S12" s="155">
        <f t="shared" si="5"/>
        <v>0</v>
      </c>
      <c r="T12" s="188"/>
      <c r="U12" s="187"/>
      <c r="V12" s="155">
        <f t="shared" si="6"/>
        <v>0</v>
      </c>
      <c r="W12" s="188"/>
      <c r="X12" s="187"/>
      <c r="Y12" s="155">
        <f t="shared" si="7"/>
        <v>0</v>
      </c>
      <c r="Z12" s="189"/>
      <c r="AA12" s="190"/>
      <c r="AB12" s="155">
        <f t="shared" si="8"/>
        <v>0</v>
      </c>
      <c r="AC12" s="191"/>
      <c r="AD12" s="190"/>
      <c r="AE12" s="155">
        <f t="shared" si="9"/>
        <v>0</v>
      </c>
      <c r="AF12" s="189"/>
      <c r="AG12" s="190"/>
      <c r="AH12" s="155">
        <f t="shared" si="10"/>
        <v>0</v>
      </c>
      <c r="AI12" s="189"/>
      <c r="AJ12" s="190"/>
      <c r="AK12" s="155">
        <f t="shared" si="11"/>
        <v>0</v>
      </c>
      <c r="AL12" s="189"/>
      <c r="AM12" s="190"/>
      <c r="AN12" s="155">
        <f t="shared" si="12"/>
        <v>0</v>
      </c>
      <c r="AO12" s="189"/>
      <c r="AP12" s="190"/>
      <c r="AQ12" s="155">
        <f t="shared" si="13"/>
        <v>0</v>
      </c>
      <c r="AR12" s="189"/>
      <c r="AS12" s="190"/>
      <c r="AT12" s="155">
        <f t="shared" si="14"/>
        <v>0</v>
      </c>
      <c r="AU12" s="189"/>
      <c r="AV12" s="190"/>
      <c r="AW12" s="155">
        <f t="shared" si="15"/>
        <v>0</v>
      </c>
      <c r="AX12" s="189"/>
      <c r="AY12" s="190"/>
      <c r="AZ12" s="155">
        <f t="shared" si="16"/>
        <v>0</v>
      </c>
      <c r="BA12" s="188"/>
      <c r="BB12" s="187"/>
      <c r="BC12" s="155">
        <f t="shared" si="17"/>
        <v>0</v>
      </c>
      <c r="BD12" s="189"/>
      <c r="BE12" s="190"/>
      <c r="BF12" s="155">
        <f t="shared" si="18"/>
        <v>0</v>
      </c>
      <c r="BG12" s="189"/>
      <c r="BH12" s="190"/>
      <c r="BI12" s="155">
        <f t="shared" si="19"/>
        <v>0</v>
      </c>
      <c r="BJ12" s="192"/>
      <c r="BK12" s="193"/>
      <c r="BL12" s="194"/>
      <c r="BM12" s="155">
        <f t="shared" si="20"/>
        <v>0</v>
      </c>
      <c r="BN12" s="193"/>
      <c r="BO12" s="194"/>
      <c r="BP12" s="155">
        <f t="shared" si="21"/>
        <v>0</v>
      </c>
      <c r="BQ12" s="193"/>
      <c r="BR12" s="194"/>
      <c r="BS12" s="155">
        <f t="shared" si="0"/>
        <v>0</v>
      </c>
      <c r="BT12" s="142">
        <f t="shared" si="22"/>
        <v>0</v>
      </c>
      <c r="BU12" s="142">
        <f t="shared" si="23"/>
        <v>0</v>
      </c>
      <c r="BV12" s="142">
        <f t="shared" si="24"/>
        <v>0</v>
      </c>
      <c r="BW12" s="142">
        <f t="shared" si="24"/>
        <v>0</v>
      </c>
      <c r="BX12" s="214" t="str">
        <f t="shared" si="25"/>
        <v>0</v>
      </c>
      <c r="BY12" s="215" t="str">
        <f t="shared" si="26"/>
        <v>0</v>
      </c>
    </row>
    <row r="13" spans="1:77" s="147" customFormat="1" ht="18.75" customHeight="1">
      <c r="A13" s="230">
        <v>8</v>
      </c>
      <c r="B13" s="233"/>
      <c r="C13" s="236"/>
      <c r="D13" s="142"/>
      <c r="E13" s="231"/>
      <c r="F13" s="143"/>
      <c r="G13" s="185"/>
      <c r="H13" s="186"/>
      <c r="I13" s="187"/>
      <c r="J13" s="155">
        <f t="shared" si="2"/>
        <v>0</v>
      </c>
      <c r="K13" s="188"/>
      <c r="L13" s="187"/>
      <c r="M13" s="155">
        <f t="shared" si="3"/>
        <v>0</v>
      </c>
      <c r="N13" s="188"/>
      <c r="O13" s="187"/>
      <c r="P13" s="155">
        <f t="shared" si="4"/>
        <v>0</v>
      </c>
      <c r="Q13" s="188"/>
      <c r="R13" s="187"/>
      <c r="S13" s="155">
        <f t="shared" si="5"/>
        <v>0</v>
      </c>
      <c r="T13" s="188"/>
      <c r="U13" s="187"/>
      <c r="V13" s="155">
        <f t="shared" si="6"/>
        <v>0</v>
      </c>
      <c r="W13" s="188"/>
      <c r="X13" s="187"/>
      <c r="Y13" s="155">
        <f t="shared" si="7"/>
        <v>0</v>
      </c>
      <c r="Z13" s="189"/>
      <c r="AA13" s="190"/>
      <c r="AB13" s="155">
        <f t="shared" si="8"/>
        <v>0</v>
      </c>
      <c r="AC13" s="191"/>
      <c r="AD13" s="190"/>
      <c r="AE13" s="155">
        <f t="shared" si="9"/>
        <v>0</v>
      </c>
      <c r="AF13" s="189"/>
      <c r="AG13" s="190"/>
      <c r="AH13" s="155">
        <f t="shared" si="10"/>
        <v>0</v>
      </c>
      <c r="AI13" s="189"/>
      <c r="AJ13" s="190"/>
      <c r="AK13" s="155">
        <f t="shared" si="11"/>
        <v>0</v>
      </c>
      <c r="AL13" s="189"/>
      <c r="AM13" s="190"/>
      <c r="AN13" s="155">
        <f t="shared" si="12"/>
        <v>0</v>
      </c>
      <c r="AO13" s="189"/>
      <c r="AP13" s="190"/>
      <c r="AQ13" s="155">
        <f t="shared" si="13"/>
        <v>0</v>
      </c>
      <c r="AR13" s="189"/>
      <c r="AS13" s="190"/>
      <c r="AT13" s="155">
        <f t="shared" si="14"/>
        <v>0</v>
      </c>
      <c r="AU13" s="189"/>
      <c r="AV13" s="190"/>
      <c r="AW13" s="155">
        <f t="shared" si="15"/>
        <v>0</v>
      </c>
      <c r="AX13" s="189"/>
      <c r="AY13" s="190"/>
      <c r="AZ13" s="155">
        <f t="shared" si="16"/>
        <v>0</v>
      </c>
      <c r="BA13" s="188"/>
      <c r="BB13" s="187"/>
      <c r="BC13" s="155">
        <f t="shared" si="17"/>
        <v>0</v>
      </c>
      <c r="BD13" s="189"/>
      <c r="BE13" s="190"/>
      <c r="BF13" s="155">
        <f t="shared" si="18"/>
        <v>0</v>
      </c>
      <c r="BG13" s="189"/>
      <c r="BH13" s="190"/>
      <c r="BI13" s="155">
        <f t="shared" si="19"/>
        <v>0</v>
      </c>
      <c r="BJ13" s="192"/>
      <c r="BK13" s="193"/>
      <c r="BL13" s="194"/>
      <c r="BM13" s="155">
        <f t="shared" si="20"/>
        <v>0</v>
      </c>
      <c r="BN13" s="193"/>
      <c r="BO13" s="194"/>
      <c r="BP13" s="155">
        <f t="shared" si="21"/>
        <v>0</v>
      </c>
      <c r="BQ13" s="193"/>
      <c r="BR13" s="194"/>
      <c r="BS13" s="155">
        <f t="shared" si="0"/>
        <v>0</v>
      </c>
      <c r="BT13" s="142">
        <f t="shared" si="22"/>
        <v>0</v>
      </c>
      <c r="BU13" s="142">
        <f t="shared" si="23"/>
        <v>0</v>
      </c>
      <c r="BV13" s="142">
        <f t="shared" si="24"/>
        <v>0</v>
      </c>
      <c r="BW13" s="142">
        <f t="shared" si="24"/>
        <v>0</v>
      </c>
      <c r="BX13" s="214" t="str">
        <f t="shared" si="25"/>
        <v>0</v>
      </c>
      <c r="BY13" s="215" t="str">
        <f t="shared" si="26"/>
        <v>0</v>
      </c>
    </row>
    <row r="14" spans="1:77" s="147" customFormat="1" ht="16.5">
      <c r="A14" s="153"/>
      <c r="B14" s="197"/>
      <c r="C14" s="197"/>
      <c r="D14" s="198"/>
      <c r="E14" s="197"/>
      <c r="F14" s="197"/>
      <c r="G14" s="198"/>
      <c r="H14" s="376"/>
      <c r="I14" s="377"/>
      <c r="J14" s="154">
        <f t="shared" si="2"/>
        <v>0</v>
      </c>
      <c r="K14" s="378">
        <f>+H14+2</f>
        <v>2</v>
      </c>
      <c r="L14" s="379"/>
      <c r="M14" s="155" t="str">
        <f t="shared" si="3"/>
        <v>L</v>
      </c>
      <c r="N14" s="378">
        <f>+K14+2</f>
        <v>4</v>
      </c>
      <c r="O14" s="379"/>
      <c r="P14" s="155" t="str">
        <f t="shared" si="4"/>
        <v>W</v>
      </c>
      <c r="Q14" s="378">
        <f>+N14</f>
        <v>4</v>
      </c>
      <c r="R14" s="379"/>
      <c r="S14" s="155" t="str">
        <f t="shared" si="5"/>
        <v>W</v>
      </c>
      <c r="T14" s="378">
        <f>+Q14+2</f>
        <v>6</v>
      </c>
      <c r="U14" s="379"/>
      <c r="V14" s="155" t="str">
        <f t="shared" si="6"/>
        <v>W</v>
      </c>
      <c r="W14" s="378">
        <f>+T14+2</f>
        <v>8</v>
      </c>
      <c r="X14" s="379"/>
      <c r="Y14" s="155" t="str">
        <f t="shared" si="7"/>
        <v>W</v>
      </c>
      <c r="Z14" s="378">
        <f>+W14+2</f>
        <v>10</v>
      </c>
      <c r="AA14" s="379"/>
      <c r="AB14" s="155" t="str">
        <f t="shared" si="8"/>
        <v>W</v>
      </c>
      <c r="AC14" s="378">
        <f>+Z14</f>
        <v>10</v>
      </c>
      <c r="AD14" s="379"/>
      <c r="AE14" s="155" t="str">
        <f t="shared" si="9"/>
        <v>W</v>
      </c>
      <c r="AF14" s="378">
        <f>+AC14</f>
        <v>10</v>
      </c>
      <c r="AG14" s="379"/>
      <c r="AH14" s="155" t="str">
        <f t="shared" si="10"/>
        <v>W</v>
      </c>
      <c r="AI14" s="378">
        <f>+AF14</f>
        <v>10</v>
      </c>
      <c r="AJ14" s="379"/>
      <c r="AK14" s="155" t="str">
        <f t="shared" si="11"/>
        <v>W</v>
      </c>
      <c r="AL14" s="378">
        <f>+AI14</f>
        <v>10</v>
      </c>
      <c r="AM14" s="379"/>
      <c r="AN14" s="155" t="str">
        <f t="shared" si="12"/>
        <v>W</v>
      </c>
      <c r="AO14" s="378">
        <f>+AL14+2</f>
        <v>12</v>
      </c>
      <c r="AP14" s="379"/>
      <c r="AQ14" s="155" t="str">
        <f t="shared" si="13"/>
        <v>W</v>
      </c>
      <c r="AR14" s="378">
        <f>+AO14</f>
        <v>12</v>
      </c>
      <c r="AS14" s="379"/>
      <c r="AT14" s="154" t="str">
        <f t="shared" si="14"/>
        <v>W</v>
      </c>
      <c r="AU14" s="378">
        <f>+AR14+2</f>
        <v>14</v>
      </c>
      <c r="AV14" s="379"/>
      <c r="AW14" s="155" t="str">
        <f t="shared" si="15"/>
        <v>W</v>
      </c>
      <c r="AX14" s="378">
        <f>+AU14+2</f>
        <v>16</v>
      </c>
      <c r="AY14" s="379"/>
      <c r="AZ14" s="154" t="str">
        <f t="shared" si="16"/>
        <v>W</v>
      </c>
      <c r="BA14" s="376">
        <f>+AX14</f>
        <v>16</v>
      </c>
      <c r="BB14" s="377"/>
      <c r="BC14" s="154" t="str">
        <f t="shared" si="17"/>
        <v>W</v>
      </c>
      <c r="BD14" s="376">
        <f>+BA14</f>
        <v>16</v>
      </c>
      <c r="BE14" s="377"/>
      <c r="BF14" s="154" t="str">
        <f t="shared" si="18"/>
        <v>W</v>
      </c>
      <c r="BG14" s="376">
        <f>+BD14</f>
        <v>16</v>
      </c>
      <c r="BH14" s="377"/>
      <c r="BI14" s="155" t="str">
        <f t="shared" si="19"/>
        <v>W</v>
      </c>
      <c r="BJ14" s="153"/>
      <c r="BK14" s="144"/>
      <c r="BL14" s="144"/>
      <c r="BM14" s="154"/>
      <c r="BN14" s="144"/>
      <c r="BO14" s="144"/>
      <c r="BP14" s="154"/>
      <c r="BQ14" s="144"/>
      <c r="BR14" s="144"/>
      <c r="BS14" s="154"/>
      <c r="BT14" s="153"/>
      <c r="BU14" s="153"/>
      <c r="BV14" s="153">
        <f>SUM(BV6:BV13)</f>
        <v>122</v>
      </c>
      <c r="BW14" s="153">
        <f>SUM(BW6:BW13)</f>
        <v>120</v>
      </c>
      <c r="BX14" s="199">
        <f>IF(BV14+BW14&lt;=0,0.5,BV14/(BV14+BW14))</f>
        <v>0.50413223140495866</v>
      </c>
      <c r="BY14" s="200"/>
    </row>
    <row r="15" spans="1:77" ht="16.5">
      <c r="A15" s="48"/>
      <c r="B15" s="51"/>
      <c r="C15" s="51"/>
      <c r="D15" s="7"/>
      <c r="E15" s="51"/>
      <c r="F15" s="51"/>
      <c r="G15" s="7"/>
      <c r="J15" s="155"/>
      <c r="M15" s="155"/>
      <c r="P15" s="155"/>
      <c r="S15" s="155"/>
      <c r="V15" s="155"/>
      <c r="Y15" s="155"/>
      <c r="AB15" s="74"/>
      <c r="AE15" s="74">
        <f>IF(AC15&gt;=3,"W",IF(ISBLANK(AC15),0,"L"))</f>
        <v>0</v>
      </c>
      <c r="AH15" s="74">
        <f>IF(AF15&gt;=3,"W",IF(ISBLANK(AF15),0,"L"))</f>
        <v>0</v>
      </c>
      <c r="AK15" s="74">
        <f>IF(AI15&gt;=3,"W",IF(ISBLANK(AI15),0,"L"))</f>
        <v>0</v>
      </c>
      <c r="AN15" s="74">
        <f>IF(AL15&gt;=3,"W",IF(ISBLANK(AL15),0,"L"))</f>
        <v>0</v>
      </c>
      <c r="AQ15" s="74">
        <f>IF(AO15&gt;=3,"W",IF(ISBLANK(AO15),0,"L"))</f>
        <v>0</v>
      </c>
      <c r="AT15" s="74">
        <f>IF(AR15&gt;=3,"W",IF(ISBLANK(AR15),0,"L"))</f>
        <v>0</v>
      </c>
      <c r="AV15" s="210"/>
      <c r="AW15" s="74">
        <f>IF(AU15&gt;=3,"W",IF(ISBLANK(AU15),0,"L"))</f>
        <v>0</v>
      </c>
      <c r="AZ15" s="74">
        <f>IF(AX15&gt;=3,"W",IF(ISBLANK(AX15),0,"L"))</f>
        <v>0</v>
      </c>
      <c r="BC15" s="74">
        <f>IF(BA15&gt;=3,"W",IF(ISBLANK(BA15),0,"L"))</f>
        <v>0</v>
      </c>
      <c r="BF15" s="74">
        <f>IF(BD15&gt;=3,"W",IF(ISBLANK(BD15),0,"L"))</f>
        <v>0</v>
      </c>
      <c r="BI15" s="74">
        <f>IF(BG15&gt;=3,"W",IF(ISBLANK(BG15),0,"L"))</f>
        <v>0</v>
      </c>
      <c r="BQ15" s="99"/>
    </row>
    <row r="16" spans="1:77" ht="16.5">
      <c r="J16" s="155"/>
      <c r="M16" s="155"/>
      <c r="P16" s="155"/>
      <c r="S16" s="155"/>
      <c r="V16" s="155"/>
      <c r="Y16" s="155"/>
      <c r="AR16" s="210" t="s">
        <v>74</v>
      </c>
    </row>
    <row r="17" spans="1:21" ht="24.95" customHeight="1">
      <c r="A17" s="395" t="s">
        <v>43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</row>
    <row r="18" spans="1:21" ht="24.95" customHeight="1">
      <c r="A18" s="396" t="s">
        <v>44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</row>
    <row r="19" spans="1:21" ht="24.95" customHeight="1">
      <c r="A19" s="397" t="s">
        <v>45</v>
      </c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</row>
    <row r="20" spans="1:21" ht="24.95" customHeight="1">
      <c r="A20" s="398" t="s">
        <v>46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</row>
    <row r="21" spans="1:21" ht="24.95" customHeight="1">
      <c r="A21" s="399" t="s">
        <v>47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</row>
    <row r="22" spans="1:21" ht="24.95" customHeight="1">
      <c r="A22" s="392" t="s">
        <v>51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</row>
    <row r="23" spans="1:21" ht="24.95" customHeight="1">
      <c r="A23" s="394" t="s">
        <v>48</v>
      </c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</row>
    <row r="29" spans="1:21" ht="15.75">
      <c r="J29" s="36">
        <v>3</v>
      </c>
    </row>
    <row r="30" spans="1:21" ht="15.75">
      <c r="J30" s="36">
        <v>3</v>
      </c>
    </row>
    <row r="31" spans="1:21" ht="15.75">
      <c r="J31" s="36">
        <v>3</v>
      </c>
    </row>
    <row r="32" spans="1:21" ht="15.75">
      <c r="J32" s="36"/>
    </row>
    <row r="33" spans="10:10" ht="15.75">
      <c r="J33" s="36"/>
    </row>
    <row r="34" spans="10:10" ht="15.75">
      <c r="J34" s="36">
        <v>2</v>
      </c>
    </row>
  </sheetData>
  <sortState ref="A9:BY10">
    <sortCondition ref="C9:C10"/>
  </sortState>
  <mergeCells count="67">
    <mergeCell ref="W3:X3"/>
    <mergeCell ref="H3:I3"/>
    <mergeCell ref="K3:L3"/>
    <mergeCell ref="N3:O3"/>
    <mergeCell ref="W5:X5"/>
    <mergeCell ref="T3:U3"/>
    <mergeCell ref="H14:I14"/>
    <mergeCell ref="BN3:BO3"/>
    <mergeCell ref="BQ3:BR3"/>
    <mergeCell ref="AX3:AY3"/>
    <mergeCell ref="BA3:BB3"/>
    <mergeCell ref="BD3:BE3"/>
    <mergeCell ref="BG3:BH3"/>
    <mergeCell ref="H5:I5"/>
    <mergeCell ref="K5:L5"/>
    <mergeCell ref="N5:O5"/>
    <mergeCell ref="AI5:AJ5"/>
    <mergeCell ref="AL5:AM5"/>
    <mergeCell ref="Q3:R3"/>
    <mergeCell ref="Q5:R5"/>
    <mergeCell ref="T5:U5"/>
    <mergeCell ref="AI3:AJ3"/>
    <mergeCell ref="BK3:BL3"/>
    <mergeCell ref="BK5:BL5"/>
    <mergeCell ref="AR5:AS5"/>
    <mergeCell ref="BQ5:BR5"/>
    <mergeCell ref="BN5:BO5"/>
    <mergeCell ref="BD5:BE5"/>
    <mergeCell ref="BG5:BH5"/>
    <mergeCell ref="AR3:AS3"/>
    <mergeCell ref="BA5:BB5"/>
    <mergeCell ref="AU3:AV3"/>
    <mergeCell ref="AX5:AY5"/>
    <mergeCell ref="AU5:AV5"/>
    <mergeCell ref="AO5:AP5"/>
    <mergeCell ref="AL3:AM3"/>
    <mergeCell ref="AC5:AD5"/>
    <mergeCell ref="Z5:AA5"/>
    <mergeCell ref="AF5:AG5"/>
    <mergeCell ref="AO3:AP3"/>
    <mergeCell ref="Z3:AA3"/>
    <mergeCell ref="AC3:AD3"/>
    <mergeCell ref="AF3:AG3"/>
    <mergeCell ref="A22:U22"/>
    <mergeCell ref="A23:U23"/>
    <mergeCell ref="A17:U17"/>
    <mergeCell ref="A18:U18"/>
    <mergeCell ref="A19:U19"/>
    <mergeCell ref="A20:U20"/>
    <mergeCell ref="A21:U21"/>
    <mergeCell ref="AR14:AS14"/>
    <mergeCell ref="K14:L14"/>
    <mergeCell ref="N14:O14"/>
    <mergeCell ref="Q14:R14"/>
    <mergeCell ref="T14:U14"/>
    <mergeCell ref="W14:X14"/>
    <mergeCell ref="Z14:AA14"/>
    <mergeCell ref="AC14:AD14"/>
    <mergeCell ref="AF14:AG14"/>
    <mergeCell ref="AI14:AJ14"/>
    <mergeCell ref="AL14:AM14"/>
    <mergeCell ref="AO14:AP14"/>
    <mergeCell ref="AU14:AV14"/>
    <mergeCell ref="AX14:AY14"/>
    <mergeCell ref="BA14:BB14"/>
    <mergeCell ref="BD14:BE14"/>
    <mergeCell ref="BG14:BH14"/>
  </mergeCells>
  <phoneticPr fontId="0" type="noConversion"/>
  <printOptions horizontalCentered="1"/>
  <pageMargins left="0" right="0" top="0" bottom="0" header="0" footer="0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BY38"/>
  <sheetViews>
    <sheetView view="pageBreakPreview" topLeftCell="A13" zoomScale="60" zoomScaleNormal="60" workbookViewId="0">
      <selection activeCell="BK19" sqref="BK19:BR29"/>
    </sheetView>
  </sheetViews>
  <sheetFormatPr defaultRowHeight="12.75"/>
  <cols>
    <col min="1" max="1" width="6" customWidth="1"/>
    <col min="2" max="2" width="27.42578125" customWidth="1"/>
    <col min="3" max="3" width="8.85546875" customWidth="1"/>
    <col min="4" max="4" width="9.140625" style="80"/>
    <col min="5" max="5" width="9.5703125" customWidth="1"/>
    <col min="6" max="6" width="9.42578125" customWidth="1"/>
    <col min="7" max="7" width="11" customWidth="1"/>
    <col min="8" max="9" width="3.7109375" customWidth="1"/>
    <col min="10" max="10" width="0.42578125" customWidth="1"/>
    <col min="11" max="12" width="3.7109375" customWidth="1"/>
    <col min="13" max="13" width="0.42578125" customWidth="1"/>
    <col min="14" max="15" width="3.7109375" customWidth="1"/>
    <col min="16" max="16" width="0.42578125" customWidth="1"/>
    <col min="17" max="18" width="3.7109375" customWidth="1"/>
    <col min="19" max="19" width="0.42578125" customWidth="1"/>
    <col min="20" max="21" width="3.7109375" customWidth="1"/>
    <col min="22" max="22" width="0.5703125" customWidth="1"/>
    <col min="23" max="24" width="3.7109375" customWidth="1"/>
    <col min="25" max="25" width="0.5703125" customWidth="1"/>
    <col min="26" max="27" width="3.7109375" customWidth="1"/>
    <col min="28" max="28" width="0.42578125" customWidth="1"/>
    <col min="29" max="30" width="3.7109375" customWidth="1"/>
    <col min="31" max="31" width="0.5703125" customWidth="1"/>
    <col min="32" max="33" width="3.7109375" customWidth="1"/>
    <col min="34" max="34" width="0.5703125" customWidth="1"/>
    <col min="35" max="36" width="3.7109375" customWidth="1"/>
    <col min="37" max="37" width="0.42578125" customWidth="1"/>
    <col min="38" max="39" width="3.7109375" customWidth="1"/>
    <col min="40" max="40" width="0.42578125" customWidth="1"/>
    <col min="41" max="42" width="3.7109375" customWidth="1"/>
    <col min="43" max="43" width="0.42578125" customWidth="1"/>
    <col min="44" max="45" width="3.7109375" customWidth="1"/>
    <col min="46" max="46" width="0.5703125" customWidth="1"/>
    <col min="47" max="48" width="3.7109375" customWidth="1"/>
    <col min="49" max="49" width="0.42578125" customWidth="1"/>
    <col min="50" max="51" width="3.7109375" customWidth="1"/>
    <col min="52" max="52" width="0.42578125" customWidth="1"/>
    <col min="53" max="54" width="3.7109375" customWidth="1"/>
    <col min="55" max="55" width="0.42578125" customWidth="1"/>
    <col min="56" max="57" width="3.7109375" customWidth="1"/>
    <col min="58" max="58" width="0.42578125" customWidth="1"/>
    <col min="59" max="60" width="3.7109375" customWidth="1"/>
    <col min="61" max="61" width="0.5703125" customWidth="1"/>
    <col min="62" max="62" width="10" hidden="1" customWidth="1"/>
    <col min="63" max="64" width="3.7109375" customWidth="1"/>
    <col min="65" max="65" width="0.5703125" customWidth="1"/>
    <col min="66" max="67" width="3.7109375" customWidth="1"/>
    <col min="68" max="68" width="0.42578125" customWidth="1"/>
    <col min="69" max="70" width="3.7109375" customWidth="1"/>
    <col min="71" max="71" width="0.5703125" customWidth="1"/>
    <col min="72" max="75" width="6.7109375" customWidth="1"/>
    <col min="76" max="76" width="11.7109375" customWidth="1"/>
    <col min="77" max="77" width="14" customWidth="1"/>
  </cols>
  <sheetData>
    <row r="1" spans="1:77" ht="21.75" customHeight="1" thickBot="1">
      <c r="A1" s="417"/>
      <c r="B1" s="417"/>
      <c r="C1" s="57"/>
      <c r="D1" s="57"/>
      <c r="E1" s="57"/>
      <c r="F1" s="57"/>
      <c r="G1" s="57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19"/>
      <c r="AC1" s="8"/>
      <c r="AD1" s="19"/>
      <c r="AE1" s="19"/>
    </row>
    <row r="2" spans="1:77" ht="21.75" customHeight="1" thickBot="1">
      <c r="A2" s="417"/>
      <c r="B2" s="417"/>
      <c r="C2" s="123"/>
      <c r="D2" s="124"/>
      <c r="E2" s="125"/>
      <c r="F2" s="125"/>
      <c r="G2" s="57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19"/>
      <c r="AC2" s="8"/>
      <c r="AD2" s="19"/>
      <c r="AE2" s="19"/>
    </row>
    <row r="3" spans="1:77" ht="105" customHeight="1">
      <c r="A3" s="417"/>
      <c r="B3" s="417"/>
      <c r="C3" s="57"/>
      <c r="D3" s="57"/>
      <c r="E3" s="57"/>
      <c r="F3" s="57"/>
      <c r="G3" s="57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19"/>
      <c r="AC3" s="8"/>
      <c r="AD3" s="19"/>
      <c r="AE3" s="19"/>
    </row>
    <row r="4" spans="1:77" ht="20.25">
      <c r="A4" s="75" t="s">
        <v>50</v>
      </c>
      <c r="B4" s="1"/>
      <c r="C4" s="1"/>
      <c r="D4" s="79"/>
      <c r="E4" s="1"/>
      <c r="F4" s="1"/>
      <c r="G4" s="1"/>
    </row>
    <row r="5" spans="1:77" ht="20.25" customHeight="1" thickBot="1">
      <c r="A5" s="2"/>
      <c r="BQ5" s="88"/>
    </row>
    <row r="6" spans="1:77" ht="23.25" customHeight="1">
      <c r="A6" s="3" t="s">
        <v>72</v>
      </c>
      <c r="B6" s="4"/>
      <c r="C6" s="4"/>
      <c r="D6" s="81"/>
      <c r="E6" s="4"/>
      <c r="F6" s="4"/>
      <c r="G6" s="70"/>
      <c r="H6" s="403" t="s">
        <v>0</v>
      </c>
      <c r="I6" s="414"/>
      <c r="J6" s="6"/>
      <c r="K6" s="414" t="s">
        <v>1</v>
      </c>
      <c r="L6" s="414"/>
      <c r="M6" s="6"/>
      <c r="N6" s="414" t="s">
        <v>2</v>
      </c>
      <c r="O6" s="414"/>
      <c r="P6" s="6"/>
      <c r="Q6" s="414" t="s">
        <v>3</v>
      </c>
      <c r="R6" s="414"/>
      <c r="S6" s="6"/>
      <c r="T6" s="414" t="s">
        <v>4</v>
      </c>
      <c r="U6" s="414"/>
      <c r="V6" s="7"/>
      <c r="W6" s="402" t="s">
        <v>5</v>
      </c>
      <c r="X6" s="408"/>
      <c r="Y6" s="8" t="str">
        <f>IF(W6&gt;=3,"W",IF(ISBLANK(W6),0,"L"))</f>
        <v>W</v>
      </c>
      <c r="Z6" s="402" t="s">
        <v>6</v>
      </c>
      <c r="AA6" s="408"/>
      <c r="AB6" s="8" t="str">
        <f>IF(Z6&gt;=3,"W",IF(ISBLANK(Z6),0,"L"))</f>
        <v>W</v>
      </c>
      <c r="AC6" s="402" t="s">
        <v>7</v>
      </c>
      <c r="AD6" s="408"/>
      <c r="AE6" s="8" t="str">
        <f>IF(AC6&gt;=3,"W",IF(ISBLANK(AC6),0,"L"))</f>
        <v>W</v>
      </c>
      <c r="AF6" s="402" t="s">
        <v>8</v>
      </c>
      <c r="AG6" s="408"/>
      <c r="AH6" s="8" t="str">
        <f>IF(AF6&gt;=3,"W",IF(ISBLANK(AF6),0,"L"))</f>
        <v>W</v>
      </c>
      <c r="AI6" s="402" t="s">
        <v>9</v>
      </c>
      <c r="AJ6" s="408"/>
      <c r="AK6" s="6"/>
      <c r="AL6" s="402" t="s">
        <v>10</v>
      </c>
      <c r="AM6" s="408"/>
      <c r="AN6" s="6"/>
      <c r="AO6" s="402" t="s">
        <v>11</v>
      </c>
      <c r="AP6" s="408"/>
      <c r="AR6" s="402" t="s">
        <v>12</v>
      </c>
      <c r="AS6" s="403"/>
      <c r="AT6" s="6"/>
      <c r="AU6" s="402" t="s">
        <v>13</v>
      </c>
      <c r="AV6" s="403"/>
      <c r="AW6" s="6"/>
      <c r="AX6" s="402" t="s">
        <v>14</v>
      </c>
      <c r="AY6" s="403"/>
      <c r="BA6" s="402" t="s">
        <v>15</v>
      </c>
      <c r="BB6" s="403"/>
      <c r="BC6" s="8" t="str">
        <f>IF(BA6&gt;=3,"W",IF(ISBLANK(BA6),0,"L"))</f>
        <v>W</v>
      </c>
      <c r="BD6" s="402" t="s">
        <v>16</v>
      </c>
      <c r="BE6" s="403"/>
      <c r="BF6" s="8" t="str">
        <f>IF(BD6&gt;=3,"W",IF(ISBLANK(BD6),0,"L"))</f>
        <v>W</v>
      </c>
      <c r="BG6" s="402" t="s">
        <v>17</v>
      </c>
      <c r="BH6" s="403"/>
      <c r="BK6" s="400" t="s">
        <v>23</v>
      </c>
      <c r="BL6" s="401"/>
      <c r="BM6" s="5"/>
      <c r="BN6" s="400" t="s">
        <v>24</v>
      </c>
      <c r="BO6" s="401"/>
      <c r="BP6" s="5"/>
      <c r="BQ6" s="400" t="s">
        <v>25</v>
      </c>
      <c r="BR6" s="401"/>
      <c r="BS6" s="5"/>
      <c r="BT6" s="9" t="s">
        <v>18</v>
      </c>
      <c r="BU6" s="9" t="s">
        <v>19</v>
      </c>
      <c r="BV6" s="9" t="s">
        <v>20</v>
      </c>
      <c r="BW6" s="9" t="s">
        <v>21</v>
      </c>
      <c r="BX6" s="9" t="s">
        <v>22</v>
      </c>
      <c r="BY6" s="122" t="s">
        <v>26</v>
      </c>
    </row>
    <row r="7" spans="1:77" ht="15.75" thickBot="1">
      <c r="A7" s="71"/>
      <c r="B7" s="72"/>
      <c r="C7" s="72"/>
      <c r="D7" s="82"/>
      <c r="E7" s="72"/>
      <c r="F7" s="72"/>
      <c r="G7" s="73"/>
      <c r="H7" s="69" t="s">
        <v>27</v>
      </c>
      <c r="I7" s="11" t="s">
        <v>28</v>
      </c>
      <c r="J7" s="12"/>
      <c r="K7" s="13" t="s">
        <v>27</v>
      </c>
      <c r="L7" s="11" t="s">
        <v>28</v>
      </c>
      <c r="M7" s="12"/>
      <c r="N7" s="13" t="s">
        <v>27</v>
      </c>
      <c r="O7" s="11" t="s">
        <v>28</v>
      </c>
      <c r="P7" s="12"/>
      <c r="Q7" s="13" t="s">
        <v>27</v>
      </c>
      <c r="R7" s="11" t="s">
        <v>28</v>
      </c>
      <c r="S7" s="12"/>
      <c r="T7" s="13" t="s">
        <v>27</v>
      </c>
      <c r="U7" s="11" t="s">
        <v>28</v>
      </c>
      <c r="V7" s="14"/>
      <c r="W7" s="13" t="s">
        <v>27</v>
      </c>
      <c r="X7" s="11" t="s">
        <v>28</v>
      </c>
      <c r="Y7" s="12"/>
      <c r="Z7" s="13" t="s">
        <v>27</v>
      </c>
      <c r="AA7" s="11" t="s">
        <v>28</v>
      </c>
      <c r="AC7" s="10" t="s">
        <v>27</v>
      </c>
      <c r="AD7" s="11" t="s">
        <v>28</v>
      </c>
      <c r="AE7" s="12"/>
      <c r="AF7" s="13" t="s">
        <v>27</v>
      </c>
      <c r="AG7" s="11" t="s">
        <v>28</v>
      </c>
      <c r="AH7" s="12"/>
      <c r="AI7" s="13" t="s">
        <v>27</v>
      </c>
      <c r="AJ7" s="11" t="s">
        <v>28</v>
      </c>
      <c r="AK7" s="12"/>
      <c r="AL7" s="13" t="s">
        <v>27</v>
      </c>
      <c r="AM7" s="11" t="s">
        <v>28</v>
      </c>
      <c r="AN7" s="12"/>
      <c r="AO7" s="13" t="s">
        <v>27</v>
      </c>
      <c r="AP7" s="11" t="s">
        <v>28</v>
      </c>
      <c r="AR7" s="15" t="s">
        <v>27</v>
      </c>
      <c r="AS7" s="16" t="s">
        <v>28</v>
      </c>
      <c r="AT7" s="12"/>
      <c r="AU7" s="13" t="s">
        <v>27</v>
      </c>
      <c r="AV7" s="11" t="s">
        <v>28</v>
      </c>
      <c r="AW7" s="12"/>
      <c r="AX7" s="13" t="s">
        <v>27</v>
      </c>
      <c r="AY7" s="11" t="s">
        <v>28</v>
      </c>
      <c r="BA7" s="13" t="s">
        <v>27</v>
      </c>
      <c r="BB7" s="11" t="s">
        <v>28</v>
      </c>
      <c r="BC7" s="12"/>
      <c r="BD7" s="13" t="s">
        <v>27</v>
      </c>
      <c r="BE7" s="11" t="s">
        <v>28</v>
      </c>
      <c r="BF7" s="12"/>
      <c r="BG7" s="13" t="s">
        <v>27</v>
      </c>
      <c r="BH7" s="11" t="s">
        <v>28</v>
      </c>
      <c r="BK7" s="100" t="s">
        <v>27</v>
      </c>
      <c r="BL7" s="117" t="s">
        <v>28</v>
      </c>
      <c r="BM7" s="14"/>
      <c r="BN7" s="100" t="s">
        <v>27</v>
      </c>
      <c r="BO7" s="117" t="s">
        <v>28</v>
      </c>
      <c r="BP7" s="14"/>
      <c r="BQ7" s="100" t="s">
        <v>27</v>
      </c>
      <c r="BR7" s="117" t="s">
        <v>28</v>
      </c>
      <c r="BS7" s="14"/>
      <c r="BT7" s="18"/>
      <c r="BU7" s="18"/>
      <c r="BV7" s="18"/>
      <c r="BW7" s="18"/>
    </row>
    <row r="8" spans="1:77" ht="27" customHeight="1" thickBot="1">
      <c r="A8" s="62" t="s">
        <v>29</v>
      </c>
      <c r="B8" s="77" t="s">
        <v>30</v>
      </c>
      <c r="C8" s="78" t="s">
        <v>31</v>
      </c>
      <c r="D8" s="58" t="s">
        <v>34</v>
      </c>
      <c r="E8" s="58" t="s">
        <v>35</v>
      </c>
      <c r="F8" s="59" t="s">
        <v>36</v>
      </c>
      <c r="G8" s="63" t="s">
        <v>33</v>
      </c>
      <c r="H8" s="411" t="s">
        <v>62</v>
      </c>
      <c r="I8" s="412"/>
      <c r="J8" s="12"/>
      <c r="K8" s="413" t="s">
        <v>65</v>
      </c>
      <c r="L8" s="412"/>
      <c r="M8" s="12"/>
      <c r="N8" s="413" t="s">
        <v>68</v>
      </c>
      <c r="O8" s="412"/>
      <c r="P8" s="12"/>
      <c r="Q8" s="413" t="s">
        <v>70</v>
      </c>
      <c r="R8" s="412"/>
      <c r="S8" s="12"/>
      <c r="T8" s="415" t="s">
        <v>69</v>
      </c>
      <c r="U8" s="416"/>
      <c r="V8" s="74"/>
      <c r="W8" s="406" t="s">
        <v>67</v>
      </c>
      <c r="X8" s="407"/>
      <c r="Y8" s="74"/>
      <c r="Z8" s="406" t="s">
        <v>66</v>
      </c>
      <c r="AA8" s="407"/>
      <c r="AB8" s="74"/>
      <c r="AC8" s="406" t="s">
        <v>64</v>
      </c>
      <c r="AD8" s="407"/>
      <c r="AE8" s="74"/>
      <c r="AF8" s="406" t="s">
        <v>63</v>
      </c>
      <c r="AG8" s="407"/>
      <c r="AH8" s="74"/>
      <c r="AI8" s="406" t="s">
        <v>68</v>
      </c>
      <c r="AJ8" s="407"/>
      <c r="AK8" s="74"/>
      <c r="AL8" s="406" t="s">
        <v>70</v>
      </c>
      <c r="AM8" s="407"/>
      <c r="AN8" s="74"/>
      <c r="AO8" s="406" t="s">
        <v>69</v>
      </c>
      <c r="AP8" s="407"/>
      <c r="AR8" s="406" t="s">
        <v>67</v>
      </c>
      <c r="AS8" s="407"/>
      <c r="AT8" s="12"/>
      <c r="AU8" s="406" t="s">
        <v>66</v>
      </c>
      <c r="AV8" s="407"/>
      <c r="AW8" s="12"/>
      <c r="AX8" s="406" t="s">
        <v>64</v>
      </c>
      <c r="AY8" s="407"/>
      <c r="BA8" s="406" t="s">
        <v>63</v>
      </c>
      <c r="BB8" s="407"/>
      <c r="BC8" s="12"/>
      <c r="BD8" s="406" t="s">
        <v>65</v>
      </c>
      <c r="BE8" s="407"/>
      <c r="BF8" s="12"/>
      <c r="BG8" s="406" t="s">
        <v>62</v>
      </c>
      <c r="BH8" s="407"/>
      <c r="BJ8" s="20" t="s">
        <v>32</v>
      </c>
      <c r="BK8" s="404" t="s">
        <v>70</v>
      </c>
      <c r="BL8" s="405"/>
      <c r="BM8" s="8" t="str">
        <f t="shared" ref="BM8:BM16" si="0">IF(BK8&gt;=3,"W",IF(ISBLANK(BK8),0,"L"))</f>
        <v>W</v>
      </c>
      <c r="BN8" s="404"/>
      <c r="BO8" s="405"/>
      <c r="BP8" s="8">
        <f t="shared" ref="BP8:BP16" si="1">IF(BN8&gt;=3,"W",IF(ISBLANK(BN8),0,"L"))</f>
        <v>0</v>
      </c>
      <c r="BQ8" s="404"/>
      <c r="BR8" s="405"/>
      <c r="BS8" s="8">
        <f t="shared" ref="BS8:BS16" si="2">IF(BQ8&gt;=3,"W",IF(ISBLANK(BQ8),0,"L"))</f>
        <v>0</v>
      </c>
      <c r="BT8" s="9"/>
      <c r="BU8" s="9"/>
      <c r="BV8" s="9"/>
      <c r="BW8" s="9"/>
    </row>
    <row r="9" spans="1:77" ht="18">
      <c r="A9" s="114">
        <v>1</v>
      </c>
      <c r="B9" s="129" t="s">
        <v>56</v>
      </c>
      <c r="C9" s="126">
        <v>-30</v>
      </c>
      <c r="D9" s="138">
        <v>-29</v>
      </c>
      <c r="E9" s="87">
        <v>-30</v>
      </c>
      <c r="F9" s="61"/>
      <c r="G9" s="65"/>
      <c r="H9" s="64">
        <v>3</v>
      </c>
      <c r="I9" s="22">
        <v>2</v>
      </c>
      <c r="J9" s="74" t="str">
        <f t="shared" ref="J9:J17" si="3">IF(H9&gt;=3,"W",IF(ISBLANK(H9),0,"L"))</f>
        <v>W</v>
      </c>
      <c r="K9" s="23">
        <v>1</v>
      </c>
      <c r="L9" s="22">
        <v>3</v>
      </c>
      <c r="M9" s="74" t="str">
        <f t="shared" ref="M9:M17" si="4">IF(K9&gt;=3,"W",IF(ISBLANK(K9),0,"L"))</f>
        <v>L</v>
      </c>
      <c r="N9" s="23">
        <v>2</v>
      </c>
      <c r="O9" s="22">
        <v>3</v>
      </c>
      <c r="P9" s="74" t="str">
        <f t="shared" ref="P9:P17" si="5">IF(N9&gt;=3,"W",IF(ISBLANK(N9),0,"L"))</f>
        <v>L</v>
      </c>
      <c r="Q9" s="23">
        <v>3</v>
      </c>
      <c r="R9" s="22">
        <v>2</v>
      </c>
      <c r="S9" s="74" t="str">
        <f t="shared" ref="S9:S17" si="6">IF(Q9&gt;=3,"W",IF(ISBLANK(Q9),0,"L"))</f>
        <v>W</v>
      </c>
      <c r="T9" s="23">
        <v>0</v>
      </c>
      <c r="U9" s="22">
        <v>3</v>
      </c>
      <c r="V9" s="74" t="str">
        <f t="shared" ref="V9:V17" si="7">IF(T9&gt;=3,"W",IF(ISBLANK(T9),0,"L"))</f>
        <v>L</v>
      </c>
      <c r="W9" s="23"/>
      <c r="X9" s="22"/>
      <c r="Y9" s="74">
        <f t="shared" ref="Y9:Y17" si="8">IF(W9&gt;=3,"W",IF(ISBLANK(W9),0,"L"))</f>
        <v>0</v>
      </c>
      <c r="Z9" s="23">
        <v>0</v>
      </c>
      <c r="AA9" s="22">
        <v>3</v>
      </c>
      <c r="AB9" s="74" t="str">
        <f t="shared" ref="AB9:AB17" si="9">IF(Z9&gt;=3,"W",IF(ISBLANK(Z9),0,"L"))</f>
        <v>L</v>
      </c>
      <c r="AC9" s="21">
        <v>0</v>
      </c>
      <c r="AD9" s="22">
        <v>3</v>
      </c>
      <c r="AE9" s="74" t="str">
        <f t="shared" ref="AE9:AE17" si="10">IF(AC9&gt;=3,"W",IF(ISBLANK(AC9),0,"L"))</f>
        <v>L</v>
      </c>
      <c r="AF9" s="23">
        <v>3</v>
      </c>
      <c r="AG9" s="22">
        <v>2</v>
      </c>
      <c r="AH9" s="74" t="str">
        <f t="shared" ref="AH9:AH17" si="11">IF(AF9&gt;=3,"W",IF(ISBLANK(AF9),0,"L"))</f>
        <v>W</v>
      </c>
      <c r="AI9" s="23">
        <v>3</v>
      </c>
      <c r="AJ9" s="22">
        <v>2</v>
      </c>
      <c r="AK9" s="74" t="str">
        <f t="shared" ref="AK9:AK17" si="12">IF(AI9&gt;=3,"W",IF(ISBLANK(AI9),0,"L"))</f>
        <v>W</v>
      </c>
      <c r="AL9" s="24"/>
      <c r="AM9" s="25"/>
      <c r="AN9" s="74">
        <f t="shared" ref="AN9:AN17" si="13">IF(AL9&gt;=3,"W",IF(ISBLANK(AL9),0,"L"))</f>
        <v>0</v>
      </c>
      <c r="AO9" s="24"/>
      <c r="AP9" s="25"/>
      <c r="AQ9" s="74">
        <f t="shared" ref="AQ9:AQ17" si="14">IF(AO9&gt;=3,"W",IF(ISBLANK(AO9),0,"L"))</f>
        <v>0</v>
      </c>
      <c r="AR9" s="24">
        <v>0</v>
      </c>
      <c r="AS9" s="25">
        <v>3</v>
      </c>
      <c r="AT9" s="74" t="str">
        <f t="shared" ref="AT9:AT17" si="15">IF(AR9&gt;=3,"W",IF(ISBLANK(AR9),0,"L"))</f>
        <v>L</v>
      </c>
      <c r="AU9" s="24">
        <v>3</v>
      </c>
      <c r="AV9" s="25">
        <v>2</v>
      </c>
      <c r="AW9" s="74" t="str">
        <f t="shared" ref="AW9:AW17" si="16">IF(AU9&gt;=3,"W",IF(ISBLANK(AU9),0,"L"))</f>
        <v>W</v>
      </c>
      <c r="AX9" s="24">
        <v>3</v>
      </c>
      <c r="AY9" s="25">
        <v>2</v>
      </c>
      <c r="AZ9" s="74" t="str">
        <f t="shared" ref="AZ9:AZ17" si="17">IF(AX9&gt;=3,"W",IF(ISBLANK(AX9),0,"L"))</f>
        <v>W</v>
      </c>
      <c r="BA9" s="106">
        <v>3</v>
      </c>
      <c r="BB9" s="107">
        <v>2</v>
      </c>
      <c r="BC9" s="74" t="str">
        <f t="shared" ref="BC9:BC17" si="18">IF(BA9&gt;=3,"W",IF(ISBLANK(BA9),0,"L"))</f>
        <v>W</v>
      </c>
      <c r="BD9" s="26">
        <v>3</v>
      </c>
      <c r="BE9" s="27">
        <v>0</v>
      </c>
      <c r="BF9" s="74" t="str">
        <f t="shared" ref="BF9:BF17" si="19">IF(BD9&gt;=3,"W",IF(ISBLANK(BD9),0,"L"))</f>
        <v>W</v>
      </c>
      <c r="BG9" s="26">
        <v>0</v>
      </c>
      <c r="BH9" s="27">
        <v>3</v>
      </c>
      <c r="BI9" s="74" t="str">
        <f t="shared" ref="BI9:BI17" si="20">IF(BG9&gt;=3,"W",IF(ISBLANK(BG9),0,"L"))</f>
        <v>L</v>
      </c>
      <c r="BJ9" s="113"/>
      <c r="BK9" s="118">
        <v>3</v>
      </c>
      <c r="BL9" s="119">
        <v>1</v>
      </c>
      <c r="BM9" s="74" t="str">
        <f t="shared" si="0"/>
        <v>W</v>
      </c>
      <c r="BN9" s="118"/>
      <c r="BO9" s="119"/>
      <c r="BP9" s="74">
        <f t="shared" si="1"/>
        <v>0</v>
      </c>
      <c r="BQ9" s="118"/>
      <c r="BR9" s="119"/>
      <c r="BS9" s="74">
        <f t="shared" si="2"/>
        <v>0</v>
      </c>
      <c r="BT9" s="29">
        <f t="shared" ref="BT9:BT16" si="21">COUNTIF(J9:BS9,"w")</f>
        <v>9</v>
      </c>
      <c r="BU9" s="29">
        <f t="shared" ref="BU9:BU16" si="22">COUNTIF(J9:BS9,"l")</f>
        <v>7</v>
      </c>
      <c r="BV9" s="9">
        <f t="shared" ref="BV9:BW13" si="23">H9+K9+N9+Q9+T9+W9+Z9+AC9+AF9+AI9+AL9+AO9+AR9+AU9+AX9+BA9+BD9+BG9+BK9+BN9+BQ9</f>
        <v>30</v>
      </c>
      <c r="BW9" s="9">
        <f t="shared" si="23"/>
        <v>36</v>
      </c>
      <c r="BX9" s="94">
        <f t="shared" ref="BX9:BX17" si="24">IF(BV9+BW9&lt;=0,0.5,BV9/(BV9+BW9))</f>
        <v>0.45454545454545453</v>
      </c>
      <c r="BY9" s="95">
        <f t="shared" ref="BY9:BY16" si="25">IF(BT9+BU9&gt;0,BT9/(BT9+BU9),0.5)</f>
        <v>0.5625</v>
      </c>
    </row>
    <row r="10" spans="1:77" ht="18">
      <c r="A10" s="112"/>
      <c r="B10" s="130" t="s">
        <v>73</v>
      </c>
      <c r="C10" s="131">
        <v>-27</v>
      </c>
      <c r="D10" s="133"/>
      <c r="E10" s="104"/>
      <c r="F10" s="139"/>
      <c r="G10" s="137" t="s">
        <v>71</v>
      </c>
      <c r="H10" s="18"/>
      <c r="I10" s="31"/>
      <c r="J10" s="74">
        <f t="shared" si="3"/>
        <v>0</v>
      </c>
      <c r="K10" s="32"/>
      <c r="L10" s="31"/>
      <c r="M10" s="74">
        <f t="shared" si="4"/>
        <v>0</v>
      </c>
      <c r="N10" s="32"/>
      <c r="O10" s="31"/>
      <c r="P10" s="74">
        <f t="shared" si="5"/>
        <v>0</v>
      </c>
      <c r="Q10" s="32"/>
      <c r="R10" s="31"/>
      <c r="S10" s="74">
        <f t="shared" si="6"/>
        <v>0</v>
      </c>
      <c r="T10" s="32"/>
      <c r="U10" s="31"/>
      <c r="V10" s="74">
        <f t="shared" si="7"/>
        <v>0</v>
      </c>
      <c r="W10" s="32"/>
      <c r="X10" s="31"/>
      <c r="Y10" s="74">
        <f t="shared" si="8"/>
        <v>0</v>
      </c>
      <c r="Z10" s="32"/>
      <c r="AA10" s="31"/>
      <c r="AB10" s="74">
        <f t="shared" si="9"/>
        <v>0</v>
      </c>
      <c r="AC10" s="30"/>
      <c r="AD10" s="31"/>
      <c r="AE10" s="74">
        <f t="shared" si="10"/>
        <v>0</v>
      </c>
      <c r="AF10" s="32"/>
      <c r="AG10" s="31"/>
      <c r="AH10" s="74">
        <f t="shared" si="11"/>
        <v>0</v>
      </c>
      <c r="AI10" s="32"/>
      <c r="AJ10" s="31"/>
      <c r="AK10" s="74">
        <f t="shared" si="12"/>
        <v>0</v>
      </c>
      <c r="AL10" s="33"/>
      <c r="AM10" s="34"/>
      <c r="AN10" s="74">
        <f t="shared" si="13"/>
        <v>0</v>
      </c>
      <c r="AO10" s="33"/>
      <c r="AP10" s="34"/>
      <c r="AQ10" s="74">
        <f t="shared" si="14"/>
        <v>0</v>
      </c>
      <c r="AR10" s="33"/>
      <c r="AS10" s="34"/>
      <c r="AT10" s="74">
        <f t="shared" si="15"/>
        <v>0</v>
      </c>
      <c r="AU10" s="33">
        <v>1</v>
      </c>
      <c r="AV10" s="34">
        <v>3</v>
      </c>
      <c r="AW10" s="74" t="str">
        <f t="shared" si="16"/>
        <v>L</v>
      </c>
      <c r="AX10" s="33"/>
      <c r="AY10" s="34"/>
      <c r="AZ10" s="74">
        <f t="shared" si="17"/>
        <v>0</v>
      </c>
      <c r="BA10" s="40"/>
      <c r="BB10" s="41"/>
      <c r="BC10" s="74">
        <f t="shared" si="18"/>
        <v>0</v>
      </c>
      <c r="BD10" s="35">
        <v>3</v>
      </c>
      <c r="BE10" s="36">
        <v>1</v>
      </c>
      <c r="BF10" s="74" t="str">
        <f t="shared" si="19"/>
        <v>W</v>
      </c>
      <c r="BG10" s="35">
        <v>3</v>
      </c>
      <c r="BH10" s="36">
        <v>1</v>
      </c>
      <c r="BI10" s="74" t="str">
        <f t="shared" si="20"/>
        <v>W</v>
      </c>
      <c r="BJ10" s="113"/>
      <c r="BK10" s="118"/>
      <c r="BL10" s="119"/>
      <c r="BM10" s="74">
        <f t="shared" si="0"/>
        <v>0</v>
      </c>
      <c r="BN10" s="118"/>
      <c r="BO10" s="119"/>
      <c r="BP10" s="74">
        <f t="shared" si="1"/>
        <v>0</v>
      </c>
      <c r="BQ10" s="118"/>
      <c r="BR10" s="119"/>
      <c r="BS10" s="74">
        <f t="shared" si="2"/>
        <v>0</v>
      </c>
      <c r="BT10" s="29">
        <f t="shared" si="21"/>
        <v>2</v>
      </c>
      <c r="BU10" s="29">
        <f t="shared" si="22"/>
        <v>1</v>
      </c>
      <c r="BV10" s="9">
        <f t="shared" si="23"/>
        <v>7</v>
      </c>
      <c r="BW10" s="9">
        <f t="shared" si="23"/>
        <v>5</v>
      </c>
      <c r="BX10" s="94">
        <f t="shared" si="24"/>
        <v>0.58333333333333337</v>
      </c>
      <c r="BY10" s="95">
        <f t="shared" si="25"/>
        <v>0.66666666666666663</v>
      </c>
    </row>
    <row r="11" spans="1:77" ht="18">
      <c r="A11" s="112">
        <v>2</v>
      </c>
      <c r="B11" s="129" t="s">
        <v>57</v>
      </c>
      <c r="C11" s="126">
        <v>-23</v>
      </c>
      <c r="D11" s="109"/>
      <c r="E11" s="109"/>
      <c r="F11" s="76"/>
      <c r="G11" s="111"/>
      <c r="H11" s="18">
        <v>2</v>
      </c>
      <c r="I11" s="31">
        <v>3</v>
      </c>
      <c r="J11" s="74" t="str">
        <f t="shared" si="3"/>
        <v>L</v>
      </c>
      <c r="K11" s="32"/>
      <c r="L11" s="31"/>
      <c r="M11" s="74">
        <f t="shared" si="4"/>
        <v>0</v>
      </c>
      <c r="N11" s="32">
        <v>3</v>
      </c>
      <c r="O11" s="31">
        <v>2</v>
      </c>
      <c r="P11" s="74" t="str">
        <f t="shared" si="5"/>
        <v>W</v>
      </c>
      <c r="Q11" s="32">
        <v>3</v>
      </c>
      <c r="R11" s="31">
        <v>2</v>
      </c>
      <c r="S11" s="74" t="str">
        <f t="shared" si="6"/>
        <v>W</v>
      </c>
      <c r="T11" s="32"/>
      <c r="U11" s="31"/>
      <c r="V11" s="74">
        <f t="shared" si="7"/>
        <v>0</v>
      </c>
      <c r="W11" s="32">
        <v>0</v>
      </c>
      <c r="X11" s="31">
        <v>3</v>
      </c>
      <c r="Y11" s="74" t="str">
        <f t="shared" si="8"/>
        <v>L</v>
      </c>
      <c r="Z11" s="32">
        <v>3</v>
      </c>
      <c r="AA11" s="31">
        <v>0</v>
      </c>
      <c r="AB11" s="74" t="str">
        <f t="shared" si="9"/>
        <v>W</v>
      </c>
      <c r="AC11" s="30">
        <v>0</v>
      </c>
      <c r="AD11" s="31">
        <v>3</v>
      </c>
      <c r="AE11" s="74" t="str">
        <f t="shared" si="10"/>
        <v>L</v>
      </c>
      <c r="AF11" s="32"/>
      <c r="AG11" s="31"/>
      <c r="AH11" s="74">
        <f t="shared" si="11"/>
        <v>0</v>
      </c>
      <c r="AI11" s="32"/>
      <c r="AJ11" s="31"/>
      <c r="AK11" s="74">
        <f t="shared" si="12"/>
        <v>0</v>
      </c>
      <c r="AL11" s="33">
        <v>1</v>
      </c>
      <c r="AM11" s="34">
        <v>3</v>
      </c>
      <c r="AN11" s="74" t="str">
        <f t="shared" si="13"/>
        <v>L</v>
      </c>
      <c r="AO11" s="33">
        <v>3</v>
      </c>
      <c r="AP11" s="34">
        <v>0</v>
      </c>
      <c r="AQ11" s="74" t="str">
        <f t="shared" si="14"/>
        <v>W</v>
      </c>
      <c r="AR11" s="89"/>
      <c r="AS11" s="90"/>
      <c r="AT11" s="74">
        <f t="shared" si="15"/>
        <v>0</v>
      </c>
      <c r="AU11" s="33">
        <v>3</v>
      </c>
      <c r="AV11" s="34">
        <v>2</v>
      </c>
      <c r="AW11" s="74" t="str">
        <f t="shared" si="16"/>
        <v>W</v>
      </c>
      <c r="AX11" s="33">
        <v>2</v>
      </c>
      <c r="AY11" s="34">
        <v>3</v>
      </c>
      <c r="AZ11" s="74" t="str">
        <f t="shared" si="17"/>
        <v>L</v>
      </c>
      <c r="BA11" s="35">
        <v>1</v>
      </c>
      <c r="BB11" s="36">
        <v>3</v>
      </c>
      <c r="BC11" s="74" t="str">
        <f t="shared" si="18"/>
        <v>L</v>
      </c>
      <c r="BD11" s="35">
        <v>0</v>
      </c>
      <c r="BE11" s="36">
        <v>3</v>
      </c>
      <c r="BF11" s="74" t="str">
        <f t="shared" si="19"/>
        <v>L</v>
      </c>
      <c r="BG11" s="35"/>
      <c r="BH11" s="36"/>
      <c r="BI11" s="74">
        <f t="shared" si="20"/>
        <v>0</v>
      </c>
      <c r="BJ11" s="113"/>
      <c r="BK11" s="118">
        <v>1</v>
      </c>
      <c r="BL11" s="119">
        <v>3</v>
      </c>
      <c r="BM11" s="74" t="str">
        <f t="shared" si="0"/>
        <v>L</v>
      </c>
      <c r="BN11" s="118"/>
      <c r="BO11" s="119"/>
      <c r="BP11" s="74">
        <f t="shared" si="1"/>
        <v>0</v>
      </c>
      <c r="BQ11" s="118"/>
      <c r="BR11" s="119"/>
      <c r="BS11" s="74">
        <f t="shared" si="2"/>
        <v>0</v>
      </c>
      <c r="BT11" s="29">
        <f t="shared" si="21"/>
        <v>5</v>
      </c>
      <c r="BU11" s="29">
        <f t="shared" si="22"/>
        <v>8</v>
      </c>
      <c r="BV11" s="9">
        <f t="shared" si="23"/>
        <v>22</v>
      </c>
      <c r="BW11" s="9">
        <f t="shared" si="23"/>
        <v>30</v>
      </c>
      <c r="BX11" s="94">
        <f t="shared" si="24"/>
        <v>0.42307692307692307</v>
      </c>
      <c r="BY11" s="95">
        <f t="shared" si="25"/>
        <v>0.38461538461538464</v>
      </c>
    </row>
    <row r="12" spans="1:77" ht="18">
      <c r="A12" s="112">
        <v>3</v>
      </c>
      <c r="B12" s="129" t="s">
        <v>58</v>
      </c>
      <c r="C12" s="126">
        <v>-20</v>
      </c>
      <c r="D12" s="86"/>
      <c r="E12" s="86">
        <v>-21</v>
      </c>
      <c r="F12" s="60"/>
      <c r="G12" s="66"/>
      <c r="H12" s="18">
        <v>1</v>
      </c>
      <c r="I12" s="31">
        <v>3</v>
      </c>
      <c r="J12" s="74" t="str">
        <f t="shared" si="3"/>
        <v>L</v>
      </c>
      <c r="K12" s="32">
        <v>2</v>
      </c>
      <c r="L12" s="31">
        <v>3</v>
      </c>
      <c r="M12" s="74" t="str">
        <f t="shared" si="4"/>
        <v>L</v>
      </c>
      <c r="N12" s="32"/>
      <c r="O12" s="31"/>
      <c r="P12" s="74">
        <f t="shared" si="5"/>
        <v>0</v>
      </c>
      <c r="Q12" s="32"/>
      <c r="R12" s="31"/>
      <c r="S12" s="74">
        <f t="shared" si="6"/>
        <v>0</v>
      </c>
      <c r="T12" s="32">
        <v>2</v>
      </c>
      <c r="U12" s="31">
        <v>3</v>
      </c>
      <c r="V12" s="74" t="str">
        <f t="shared" si="7"/>
        <v>L</v>
      </c>
      <c r="W12" s="32">
        <v>3</v>
      </c>
      <c r="X12" s="31">
        <v>2</v>
      </c>
      <c r="Y12" s="74" t="str">
        <f t="shared" si="8"/>
        <v>W</v>
      </c>
      <c r="Z12" s="32"/>
      <c r="AA12" s="31"/>
      <c r="AB12" s="74">
        <f t="shared" si="9"/>
        <v>0</v>
      </c>
      <c r="AC12" s="30">
        <v>3</v>
      </c>
      <c r="AD12" s="31">
        <v>2</v>
      </c>
      <c r="AE12" s="74" t="str">
        <f t="shared" si="10"/>
        <v>W</v>
      </c>
      <c r="AF12" s="32">
        <v>3</v>
      </c>
      <c r="AG12" s="31">
        <v>2</v>
      </c>
      <c r="AH12" s="74" t="str">
        <f t="shared" si="11"/>
        <v>W</v>
      </c>
      <c r="AI12" s="32">
        <v>3</v>
      </c>
      <c r="AJ12" s="31">
        <v>0</v>
      </c>
      <c r="AK12" s="74" t="str">
        <f t="shared" si="12"/>
        <v>W</v>
      </c>
      <c r="AL12" s="33">
        <v>3</v>
      </c>
      <c r="AM12" s="34">
        <v>2</v>
      </c>
      <c r="AN12" s="74" t="str">
        <f t="shared" si="13"/>
        <v>W</v>
      </c>
      <c r="AO12" s="33">
        <v>2</v>
      </c>
      <c r="AP12" s="34">
        <v>3</v>
      </c>
      <c r="AQ12" s="74" t="str">
        <f t="shared" si="14"/>
        <v>L</v>
      </c>
      <c r="AR12" s="33">
        <v>3</v>
      </c>
      <c r="AS12" s="34">
        <v>0</v>
      </c>
      <c r="AT12" s="74" t="str">
        <f t="shared" si="15"/>
        <v>W</v>
      </c>
      <c r="AU12" s="33"/>
      <c r="AV12" s="34"/>
      <c r="AW12" s="74">
        <f t="shared" si="16"/>
        <v>0</v>
      </c>
      <c r="AX12" s="33"/>
      <c r="AY12" s="34"/>
      <c r="AZ12" s="74">
        <f t="shared" si="17"/>
        <v>0</v>
      </c>
      <c r="BA12" s="40"/>
      <c r="BB12" s="41"/>
      <c r="BC12" s="74">
        <f t="shared" si="18"/>
        <v>0</v>
      </c>
      <c r="BD12" s="35"/>
      <c r="BE12" s="36"/>
      <c r="BF12" s="74">
        <f t="shared" si="19"/>
        <v>0</v>
      </c>
      <c r="BG12" s="35"/>
      <c r="BH12" s="36"/>
      <c r="BI12" s="74">
        <f t="shared" si="20"/>
        <v>0</v>
      </c>
      <c r="BJ12" s="28"/>
      <c r="BK12" s="118"/>
      <c r="BL12" s="119"/>
      <c r="BM12" s="74">
        <f t="shared" si="0"/>
        <v>0</v>
      </c>
      <c r="BN12" s="118"/>
      <c r="BO12" s="119"/>
      <c r="BP12" s="74">
        <f t="shared" si="1"/>
        <v>0</v>
      </c>
      <c r="BQ12" s="118"/>
      <c r="BR12" s="119"/>
      <c r="BS12" s="74">
        <f t="shared" si="2"/>
        <v>0</v>
      </c>
      <c r="BT12" s="29">
        <f t="shared" si="21"/>
        <v>6</v>
      </c>
      <c r="BU12" s="29">
        <f t="shared" si="22"/>
        <v>4</v>
      </c>
      <c r="BV12" s="9">
        <f t="shared" si="23"/>
        <v>25</v>
      </c>
      <c r="BW12" s="9">
        <f t="shared" si="23"/>
        <v>20</v>
      </c>
      <c r="BX12" s="94">
        <f t="shared" si="24"/>
        <v>0.55555555555555558</v>
      </c>
      <c r="BY12" s="95">
        <f t="shared" si="25"/>
        <v>0.6</v>
      </c>
    </row>
    <row r="13" spans="1:77" ht="18">
      <c r="A13" s="112">
        <v>4</v>
      </c>
      <c r="B13" s="129" t="s">
        <v>59</v>
      </c>
      <c r="C13" s="126">
        <v>-13</v>
      </c>
      <c r="D13" s="109"/>
      <c r="E13" s="110"/>
      <c r="F13" s="91"/>
      <c r="G13" s="105"/>
      <c r="H13" s="18"/>
      <c r="I13" s="31"/>
      <c r="J13" s="74">
        <f t="shared" si="3"/>
        <v>0</v>
      </c>
      <c r="K13" s="32">
        <v>3</v>
      </c>
      <c r="L13" s="31">
        <v>0</v>
      </c>
      <c r="M13" s="74" t="str">
        <f t="shared" si="4"/>
        <v>W</v>
      </c>
      <c r="N13" s="32">
        <v>3</v>
      </c>
      <c r="O13" s="31">
        <v>1</v>
      </c>
      <c r="P13" s="74" t="str">
        <f t="shared" si="5"/>
        <v>W</v>
      </c>
      <c r="Q13" s="32">
        <v>2</v>
      </c>
      <c r="R13" s="31">
        <v>3</v>
      </c>
      <c r="S13" s="74" t="str">
        <f t="shared" si="6"/>
        <v>L</v>
      </c>
      <c r="T13" s="32">
        <v>2</v>
      </c>
      <c r="U13" s="31">
        <v>3</v>
      </c>
      <c r="V13" s="74" t="str">
        <f t="shared" si="7"/>
        <v>L</v>
      </c>
      <c r="W13" s="32">
        <v>2</v>
      </c>
      <c r="X13" s="31">
        <v>3</v>
      </c>
      <c r="Y13" s="74" t="str">
        <f t="shared" si="8"/>
        <v>L</v>
      </c>
      <c r="Z13" s="32">
        <v>3</v>
      </c>
      <c r="AA13" s="31">
        <v>1</v>
      </c>
      <c r="AB13" s="74" t="str">
        <f t="shared" si="9"/>
        <v>W</v>
      </c>
      <c r="AC13" s="30"/>
      <c r="AD13" s="31"/>
      <c r="AE13" s="74">
        <f t="shared" si="10"/>
        <v>0</v>
      </c>
      <c r="AF13" s="32">
        <v>2</v>
      </c>
      <c r="AG13" s="31">
        <v>3</v>
      </c>
      <c r="AH13" s="74" t="str">
        <f t="shared" si="11"/>
        <v>L</v>
      </c>
      <c r="AI13" s="32">
        <v>3</v>
      </c>
      <c r="AJ13" s="31">
        <v>1</v>
      </c>
      <c r="AK13" s="74" t="str">
        <f t="shared" si="12"/>
        <v>W</v>
      </c>
      <c r="AL13" s="33">
        <v>2</v>
      </c>
      <c r="AM13" s="34">
        <v>3</v>
      </c>
      <c r="AN13" s="74" t="str">
        <f t="shared" si="13"/>
        <v>L</v>
      </c>
      <c r="AO13" s="33">
        <v>1</v>
      </c>
      <c r="AP13" s="34">
        <v>3</v>
      </c>
      <c r="AQ13" s="74" t="str">
        <f t="shared" si="14"/>
        <v>L</v>
      </c>
      <c r="AR13" s="33">
        <v>3</v>
      </c>
      <c r="AS13" s="34">
        <v>0</v>
      </c>
      <c r="AT13" s="74" t="str">
        <f t="shared" si="15"/>
        <v>W</v>
      </c>
      <c r="AU13" s="33"/>
      <c r="AV13" s="34"/>
      <c r="AW13" s="74">
        <f t="shared" si="16"/>
        <v>0</v>
      </c>
      <c r="AX13" s="33">
        <v>3</v>
      </c>
      <c r="AY13" s="34">
        <v>2</v>
      </c>
      <c r="AZ13" s="74" t="str">
        <f t="shared" si="17"/>
        <v>W</v>
      </c>
      <c r="BA13" s="40">
        <v>1</v>
      </c>
      <c r="BB13" s="41">
        <v>3</v>
      </c>
      <c r="BC13" s="74" t="str">
        <f t="shared" si="18"/>
        <v>L</v>
      </c>
      <c r="BD13" s="35"/>
      <c r="BE13" s="36"/>
      <c r="BF13" s="74">
        <f t="shared" si="19"/>
        <v>0</v>
      </c>
      <c r="BG13" s="35">
        <v>3</v>
      </c>
      <c r="BH13" s="36">
        <v>1</v>
      </c>
      <c r="BI13" s="74" t="str">
        <f t="shared" si="20"/>
        <v>W</v>
      </c>
      <c r="BJ13" s="28"/>
      <c r="BK13" s="118">
        <v>0</v>
      </c>
      <c r="BL13" s="119">
        <v>3</v>
      </c>
      <c r="BM13" s="74" t="str">
        <f t="shared" si="0"/>
        <v>L</v>
      </c>
      <c r="BN13" s="118"/>
      <c r="BO13" s="119"/>
      <c r="BP13" s="74">
        <f t="shared" si="1"/>
        <v>0</v>
      </c>
      <c r="BQ13" s="118"/>
      <c r="BR13" s="119"/>
      <c r="BS13" s="74">
        <f t="shared" si="2"/>
        <v>0</v>
      </c>
      <c r="BT13" s="29">
        <f t="shared" si="21"/>
        <v>7</v>
      </c>
      <c r="BU13" s="29">
        <f t="shared" si="22"/>
        <v>8</v>
      </c>
      <c r="BV13" s="9">
        <f t="shared" si="23"/>
        <v>33</v>
      </c>
      <c r="BW13" s="9">
        <f t="shared" si="23"/>
        <v>30</v>
      </c>
      <c r="BX13" s="94">
        <f t="shared" si="24"/>
        <v>0.52380952380952384</v>
      </c>
      <c r="BY13" s="95">
        <f t="shared" si="25"/>
        <v>0.46666666666666667</v>
      </c>
    </row>
    <row r="14" spans="1:77" ht="18">
      <c r="A14" s="112">
        <v>6</v>
      </c>
      <c r="B14" s="116"/>
      <c r="C14" s="108"/>
      <c r="D14" s="5"/>
      <c r="E14" s="5"/>
      <c r="F14" s="60"/>
      <c r="G14" s="66"/>
      <c r="H14" s="18"/>
      <c r="I14" s="31"/>
      <c r="J14" s="74">
        <f t="shared" si="3"/>
        <v>0</v>
      </c>
      <c r="K14" s="32"/>
      <c r="L14" s="31"/>
      <c r="M14" s="74">
        <f t="shared" si="4"/>
        <v>0</v>
      </c>
      <c r="N14" s="32"/>
      <c r="O14" s="31"/>
      <c r="P14" s="74">
        <f t="shared" si="5"/>
        <v>0</v>
      </c>
      <c r="Q14" s="32"/>
      <c r="R14" s="31"/>
      <c r="S14" s="74">
        <f t="shared" si="6"/>
        <v>0</v>
      </c>
      <c r="T14" s="32"/>
      <c r="U14" s="31"/>
      <c r="V14" s="74">
        <f t="shared" si="7"/>
        <v>0</v>
      </c>
      <c r="W14" s="32"/>
      <c r="X14" s="31"/>
      <c r="Y14" s="74">
        <f t="shared" si="8"/>
        <v>0</v>
      </c>
      <c r="Z14" s="32"/>
      <c r="AA14" s="31"/>
      <c r="AB14" s="74">
        <f t="shared" si="9"/>
        <v>0</v>
      </c>
      <c r="AC14" s="30"/>
      <c r="AD14" s="31"/>
      <c r="AE14" s="74">
        <f t="shared" si="10"/>
        <v>0</v>
      </c>
      <c r="AF14" s="32"/>
      <c r="AG14" s="31"/>
      <c r="AH14" s="74">
        <f t="shared" si="11"/>
        <v>0</v>
      </c>
      <c r="AI14" s="32"/>
      <c r="AJ14" s="31"/>
      <c r="AK14" s="74">
        <f t="shared" si="12"/>
        <v>0</v>
      </c>
      <c r="AL14" s="33"/>
      <c r="AM14" s="34"/>
      <c r="AN14" s="74">
        <f t="shared" si="13"/>
        <v>0</v>
      </c>
      <c r="AO14" s="33"/>
      <c r="AP14" s="34"/>
      <c r="AQ14" s="74">
        <f t="shared" si="14"/>
        <v>0</v>
      </c>
      <c r="AR14" s="33"/>
      <c r="AS14" s="34"/>
      <c r="AT14" s="74">
        <f t="shared" si="15"/>
        <v>0</v>
      </c>
      <c r="AU14" s="33"/>
      <c r="AV14" s="34"/>
      <c r="AW14" s="74">
        <f t="shared" si="16"/>
        <v>0</v>
      </c>
      <c r="AX14" s="33"/>
      <c r="AY14" s="34"/>
      <c r="AZ14" s="74">
        <f t="shared" si="17"/>
        <v>0</v>
      </c>
      <c r="BA14" s="92"/>
      <c r="BB14" s="93"/>
      <c r="BC14" s="74">
        <f t="shared" si="18"/>
        <v>0</v>
      </c>
      <c r="BD14" s="35"/>
      <c r="BE14" s="36"/>
      <c r="BF14" s="74">
        <f t="shared" si="19"/>
        <v>0</v>
      </c>
      <c r="BG14" s="35"/>
      <c r="BH14" s="36"/>
      <c r="BI14" s="74">
        <f t="shared" si="20"/>
        <v>0</v>
      </c>
      <c r="BJ14" s="28"/>
      <c r="BK14" s="118"/>
      <c r="BL14" s="119"/>
      <c r="BM14" s="74">
        <f t="shared" si="0"/>
        <v>0</v>
      </c>
      <c r="BN14" s="118"/>
      <c r="BO14" s="119"/>
      <c r="BP14" s="74">
        <f t="shared" si="1"/>
        <v>0</v>
      </c>
      <c r="BQ14" s="118"/>
      <c r="BR14" s="119"/>
      <c r="BS14" s="74">
        <f t="shared" si="2"/>
        <v>0</v>
      </c>
      <c r="BT14" s="29">
        <f t="shared" si="21"/>
        <v>0</v>
      </c>
      <c r="BU14" s="29">
        <f t="shared" si="22"/>
        <v>0</v>
      </c>
      <c r="BV14" s="9">
        <f t="shared" ref="BV14:BW16" si="26">H14+K14+N14+Q14+T14+W14+Z14+AC14+AF14+AI14+AL14+AO14+AR14+AU14+AX14+BA14+BD14+BG14+BK14+BN14+BQ14</f>
        <v>0</v>
      </c>
      <c r="BW14" s="9">
        <f t="shared" si="26"/>
        <v>0</v>
      </c>
      <c r="BX14" s="94">
        <f t="shared" si="24"/>
        <v>0.5</v>
      </c>
      <c r="BY14" s="95">
        <f t="shared" si="25"/>
        <v>0.5</v>
      </c>
    </row>
    <row r="15" spans="1:77" ht="18">
      <c r="A15" s="112">
        <v>7</v>
      </c>
      <c r="B15" s="103"/>
      <c r="C15" s="101"/>
      <c r="D15" s="86"/>
      <c r="E15" s="5"/>
      <c r="F15" s="60"/>
      <c r="G15" s="66"/>
      <c r="H15" s="18"/>
      <c r="I15" s="31"/>
      <c r="J15" s="74">
        <f t="shared" si="3"/>
        <v>0</v>
      </c>
      <c r="K15" s="32"/>
      <c r="L15" s="31"/>
      <c r="M15" s="74">
        <f t="shared" si="4"/>
        <v>0</v>
      </c>
      <c r="N15" s="32"/>
      <c r="O15" s="31"/>
      <c r="P15" s="74">
        <f t="shared" si="5"/>
        <v>0</v>
      </c>
      <c r="Q15" s="32"/>
      <c r="R15" s="31"/>
      <c r="S15" s="74">
        <f t="shared" si="6"/>
        <v>0</v>
      </c>
      <c r="T15" s="32"/>
      <c r="U15" s="31"/>
      <c r="V15" s="74">
        <f t="shared" si="7"/>
        <v>0</v>
      </c>
      <c r="W15" s="32"/>
      <c r="X15" s="31"/>
      <c r="Y15" s="74">
        <f t="shared" si="8"/>
        <v>0</v>
      </c>
      <c r="Z15" s="32"/>
      <c r="AA15" s="31"/>
      <c r="AB15" s="74">
        <f t="shared" si="9"/>
        <v>0</v>
      </c>
      <c r="AC15" s="30"/>
      <c r="AD15" s="31"/>
      <c r="AE15" s="74">
        <f t="shared" si="10"/>
        <v>0</v>
      </c>
      <c r="AF15" s="32"/>
      <c r="AG15" s="31"/>
      <c r="AH15" s="74">
        <f t="shared" si="11"/>
        <v>0</v>
      </c>
      <c r="AI15" s="32"/>
      <c r="AJ15" s="31"/>
      <c r="AK15" s="74">
        <f t="shared" si="12"/>
        <v>0</v>
      </c>
      <c r="AL15" s="37"/>
      <c r="AM15" s="38"/>
      <c r="AN15" s="74">
        <f t="shared" si="13"/>
        <v>0</v>
      </c>
      <c r="AO15" s="37"/>
      <c r="AP15" s="38"/>
      <c r="AQ15" s="74">
        <f t="shared" si="14"/>
        <v>0</v>
      </c>
      <c r="AR15" s="89"/>
      <c r="AS15" s="90"/>
      <c r="AT15" s="74">
        <f t="shared" si="15"/>
        <v>0</v>
      </c>
      <c r="AU15" s="89"/>
      <c r="AV15" s="90"/>
      <c r="AW15" s="74">
        <f t="shared" si="16"/>
        <v>0</v>
      </c>
      <c r="AX15" s="39"/>
      <c r="AY15" s="34"/>
      <c r="AZ15" s="74">
        <f t="shared" si="17"/>
        <v>0</v>
      </c>
      <c r="BA15" s="40"/>
      <c r="BB15" s="41"/>
      <c r="BC15" s="74">
        <f t="shared" si="18"/>
        <v>0</v>
      </c>
      <c r="BD15" s="40"/>
      <c r="BE15" s="41"/>
      <c r="BF15" s="74">
        <f t="shared" si="19"/>
        <v>0</v>
      </c>
      <c r="BG15" s="40"/>
      <c r="BH15" s="41"/>
      <c r="BI15" s="74">
        <f t="shared" si="20"/>
        <v>0</v>
      </c>
      <c r="BJ15" s="28"/>
      <c r="BK15" s="118"/>
      <c r="BL15" s="119"/>
      <c r="BM15" s="74">
        <f t="shared" si="0"/>
        <v>0</v>
      </c>
      <c r="BN15" s="118"/>
      <c r="BO15" s="119"/>
      <c r="BP15" s="74">
        <f t="shared" si="1"/>
        <v>0</v>
      </c>
      <c r="BQ15" s="118"/>
      <c r="BR15" s="119"/>
      <c r="BS15" s="74">
        <f t="shared" si="2"/>
        <v>0</v>
      </c>
      <c r="BT15" s="29">
        <f t="shared" si="21"/>
        <v>0</v>
      </c>
      <c r="BU15" s="29">
        <f t="shared" si="22"/>
        <v>0</v>
      </c>
      <c r="BV15" s="9">
        <f t="shared" si="26"/>
        <v>0</v>
      </c>
      <c r="BW15" s="9">
        <f t="shared" si="26"/>
        <v>0</v>
      </c>
      <c r="BX15" s="94">
        <f t="shared" si="24"/>
        <v>0.5</v>
      </c>
      <c r="BY15" s="95">
        <f t="shared" si="25"/>
        <v>0.5</v>
      </c>
    </row>
    <row r="16" spans="1:77" ht="18.75" thickBot="1">
      <c r="A16" s="47">
        <v>8</v>
      </c>
      <c r="B16" s="67"/>
      <c r="C16" s="67"/>
      <c r="D16" s="84"/>
      <c r="E16" s="67"/>
      <c r="F16" s="67"/>
      <c r="G16" s="68"/>
      <c r="H16" s="18"/>
      <c r="I16" s="31"/>
      <c r="J16" s="74">
        <f t="shared" si="3"/>
        <v>0</v>
      </c>
      <c r="K16" s="32"/>
      <c r="L16" s="31"/>
      <c r="M16" s="74">
        <f t="shared" si="4"/>
        <v>0</v>
      </c>
      <c r="N16" s="32"/>
      <c r="O16" s="31"/>
      <c r="P16" s="74">
        <f t="shared" si="5"/>
        <v>0</v>
      </c>
      <c r="Q16" s="32"/>
      <c r="R16" s="31"/>
      <c r="S16" s="74">
        <f t="shared" si="6"/>
        <v>0</v>
      </c>
      <c r="T16" s="32"/>
      <c r="U16" s="31"/>
      <c r="V16" s="74">
        <f t="shared" si="7"/>
        <v>0</v>
      </c>
      <c r="W16" s="32"/>
      <c r="X16" s="31"/>
      <c r="Y16" s="74">
        <f t="shared" si="8"/>
        <v>0</v>
      </c>
      <c r="Z16" s="32"/>
      <c r="AA16" s="31"/>
      <c r="AB16" s="74">
        <f t="shared" si="9"/>
        <v>0</v>
      </c>
      <c r="AC16" s="30"/>
      <c r="AD16" s="31"/>
      <c r="AE16" s="74">
        <f t="shared" si="10"/>
        <v>0</v>
      </c>
      <c r="AF16" s="32"/>
      <c r="AG16" s="31"/>
      <c r="AH16" s="74">
        <f t="shared" si="11"/>
        <v>0</v>
      </c>
      <c r="AI16" s="32"/>
      <c r="AJ16" s="31"/>
      <c r="AK16" s="74">
        <f t="shared" si="12"/>
        <v>0</v>
      </c>
      <c r="AL16" s="42"/>
      <c r="AM16" s="43"/>
      <c r="AN16" s="74">
        <f t="shared" si="13"/>
        <v>0</v>
      </c>
      <c r="AO16" s="42"/>
      <c r="AP16" s="43"/>
      <c r="AQ16" s="74">
        <f t="shared" si="14"/>
        <v>0</v>
      </c>
      <c r="AR16" s="44"/>
      <c r="AS16" s="45"/>
      <c r="AT16" s="74">
        <f t="shared" si="15"/>
        <v>0</v>
      </c>
      <c r="AU16" s="44"/>
      <c r="AV16" s="45"/>
      <c r="AW16" s="74">
        <f t="shared" si="16"/>
        <v>0</v>
      </c>
      <c r="AX16" s="44"/>
      <c r="AY16" s="45"/>
      <c r="AZ16" s="74">
        <f t="shared" si="17"/>
        <v>0</v>
      </c>
      <c r="BA16" s="35"/>
      <c r="BB16" s="36"/>
      <c r="BC16" s="74">
        <f t="shared" si="18"/>
        <v>0</v>
      </c>
      <c r="BD16" s="35"/>
      <c r="BE16" s="36"/>
      <c r="BF16" s="74">
        <f t="shared" si="19"/>
        <v>0</v>
      </c>
      <c r="BG16" s="35"/>
      <c r="BH16" s="36"/>
      <c r="BI16" s="74">
        <f t="shared" si="20"/>
        <v>0</v>
      </c>
      <c r="BJ16" s="46"/>
      <c r="BK16" s="120"/>
      <c r="BL16" s="121"/>
      <c r="BM16" s="74">
        <f t="shared" si="0"/>
        <v>0</v>
      </c>
      <c r="BN16" s="120"/>
      <c r="BO16" s="121"/>
      <c r="BP16" s="74">
        <f t="shared" si="1"/>
        <v>0</v>
      </c>
      <c r="BQ16" s="120"/>
      <c r="BR16" s="121"/>
      <c r="BS16" s="74">
        <f t="shared" si="2"/>
        <v>0</v>
      </c>
      <c r="BT16" s="29">
        <f t="shared" si="21"/>
        <v>0</v>
      </c>
      <c r="BU16" s="29">
        <f t="shared" si="22"/>
        <v>0</v>
      </c>
      <c r="BV16" s="9">
        <f t="shared" si="26"/>
        <v>0</v>
      </c>
      <c r="BW16" s="9">
        <f t="shared" si="26"/>
        <v>0</v>
      </c>
      <c r="BX16" s="94">
        <f t="shared" si="24"/>
        <v>0.5</v>
      </c>
      <c r="BY16" s="95">
        <f t="shared" si="25"/>
        <v>0.5</v>
      </c>
    </row>
    <row r="17" spans="1:77" ht="18">
      <c r="A17" s="48"/>
      <c r="B17" s="49"/>
      <c r="C17" s="49"/>
      <c r="D17" s="85"/>
      <c r="E17" s="49"/>
      <c r="F17" s="49"/>
      <c r="G17" s="49"/>
      <c r="H17" s="406">
        <v>0</v>
      </c>
      <c r="I17" s="407"/>
      <c r="J17" s="8" t="str">
        <f t="shared" si="3"/>
        <v>L</v>
      </c>
      <c r="K17" s="409">
        <f>+H17+1</f>
        <v>1</v>
      </c>
      <c r="L17" s="410"/>
      <c r="M17" s="74" t="str">
        <f t="shared" si="4"/>
        <v>L</v>
      </c>
      <c r="N17" s="409">
        <f>+K17+2</f>
        <v>3</v>
      </c>
      <c r="O17" s="410"/>
      <c r="P17" s="74" t="str">
        <f t="shared" si="5"/>
        <v>W</v>
      </c>
      <c r="Q17" s="409">
        <f>+N17+2</f>
        <v>5</v>
      </c>
      <c r="R17" s="410"/>
      <c r="S17" s="74" t="str">
        <f t="shared" si="6"/>
        <v>W</v>
      </c>
      <c r="T17" s="409">
        <f>+Q17</f>
        <v>5</v>
      </c>
      <c r="U17" s="410"/>
      <c r="V17" s="74" t="str">
        <f t="shared" si="7"/>
        <v>W</v>
      </c>
      <c r="W17" s="409">
        <f>+T17</f>
        <v>5</v>
      </c>
      <c r="X17" s="410"/>
      <c r="Y17" s="74" t="str">
        <f t="shared" si="8"/>
        <v>W</v>
      </c>
      <c r="Z17" s="409">
        <f>+W17+2</f>
        <v>7</v>
      </c>
      <c r="AA17" s="410"/>
      <c r="AB17" s="74" t="str">
        <f t="shared" si="9"/>
        <v>W</v>
      </c>
      <c r="AC17" s="409">
        <f>+Z17</f>
        <v>7</v>
      </c>
      <c r="AD17" s="410"/>
      <c r="AE17" s="8" t="str">
        <f t="shared" si="10"/>
        <v>W</v>
      </c>
      <c r="AF17" s="406">
        <f>+AC17+2</f>
        <v>9</v>
      </c>
      <c r="AG17" s="407"/>
      <c r="AH17" s="8" t="str">
        <f t="shared" si="11"/>
        <v>W</v>
      </c>
      <c r="AI17" s="406">
        <f>+AF17+2</f>
        <v>11</v>
      </c>
      <c r="AJ17" s="407"/>
      <c r="AK17" s="8" t="str">
        <f t="shared" si="12"/>
        <v>W</v>
      </c>
      <c r="AL17" s="406">
        <f>+AI17</f>
        <v>11</v>
      </c>
      <c r="AM17" s="407"/>
      <c r="AN17" s="8" t="str">
        <f t="shared" si="13"/>
        <v>W</v>
      </c>
      <c r="AO17" s="406">
        <f>+AL17+2</f>
        <v>13</v>
      </c>
      <c r="AP17" s="407"/>
      <c r="AQ17" s="8" t="str">
        <f t="shared" si="14"/>
        <v>W</v>
      </c>
      <c r="AR17" s="406">
        <f>+AO17+2</f>
        <v>15</v>
      </c>
      <c r="AS17" s="407"/>
      <c r="AT17" s="8" t="str">
        <f t="shared" si="15"/>
        <v>W</v>
      </c>
      <c r="AU17" s="406">
        <f>+AR17</f>
        <v>15</v>
      </c>
      <c r="AV17" s="407"/>
      <c r="AW17" s="8" t="str">
        <f t="shared" si="16"/>
        <v>W</v>
      </c>
      <c r="AX17" s="406">
        <f>+AU17+2</f>
        <v>17</v>
      </c>
      <c r="AY17" s="407"/>
      <c r="AZ17" s="8" t="str">
        <f t="shared" si="17"/>
        <v>W</v>
      </c>
      <c r="BA17" s="406">
        <f>+AX17</f>
        <v>17</v>
      </c>
      <c r="BB17" s="407"/>
      <c r="BC17" s="8" t="str">
        <f t="shared" si="18"/>
        <v>W</v>
      </c>
      <c r="BD17" s="406">
        <f>+BA17+2</f>
        <v>19</v>
      </c>
      <c r="BE17" s="407"/>
      <c r="BF17" s="8" t="str">
        <f t="shared" si="19"/>
        <v>W</v>
      </c>
      <c r="BG17" s="406">
        <f>+BD17+2</f>
        <v>21</v>
      </c>
      <c r="BH17" s="407"/>
      <c r="BI17" s="74" t="str">
        <f t="shared" si="20"/>
        <v>W</v>
      </c>
      <c r="BJ17" s="50"/>
      <c r="BK17" s="51"/>
      <c r="BL17" s="51"/>
      <c r="BM17" s="8"/>
      <c r="BN17" s="51"/>
      <c r="BO17" s="51"/>
      <c r="BP17" s="8"/>
      <c r="BQ17" s="51"/>
      <c r="BR17" s="51"/>
      <c r="BS17" s="8"/>
      <c r="BT17" s="48"/>
      <c r="BU17" s="48"/>
      <c r="BV17" s="48">
        <f>SUM(BV9:BV16)</f>
        <v>117</v>
      </c>
      <c r="BW17" s="48">
        <f>SUM(BW9:BW16)</f>
        <v>121</v>
      </c>
      <c r="BX17" s="52">
        <f t="shared" si="24"/>
        <v>0.49159663865546216</v>
      </c>
      <c r="BY17" s="53"/>
    </row>
    <row r="18" spans="1:77" ht="26.25" customHeight="1" thickBot="1">
      <c r="A18" s="48"/>
      <c r="B18" s="49"/>
      <c r="C18" s="49"/>
      <c r="D18" s="85"/>
      <c r="E18" s="49"/>
      <c r="F18" s="49"/>
      <c r="G18" s="49"/>
      <c r="H18" s="19"/>
      <c r="I18" s="19"/>
      <c r="J18" s="8"/>
      <c r="K18" s="102"/>
      <c r="L18" s="102"/>
      <c r="M18" s="74"/>
      <c r="N18" s="102"/>
      <c r="O18" s="102"/>
      <c r="P18" s="74"/>
      <c r="Q18" s="102"/>
      <c r="R18" s="102"/>
      <c r="S18" s="74"/>
      <c r="T18" s="102"/>
      <c r="U18" s="102"/>
      <c r="V18" s="74"/>
      <c r="W18" s="102"/>
      <c r="X18" s="102"/>
      <c r="Y18" s="74"/>
      <c r="Z18" s="102"/>
      <c r="AA18" s="102"/>
      <c r="AB18" s="74"/>
      <c r="AC18" s="102"/>
      <c r="AD18" s="102"/>
      <c r="AE18" s="8"/>
      <c r="AF18" s="19"/>
      <c r="AG18" s="19"/>
      <c r="AH18" s="8"/>
      <c r="AI18" s="19"/>
      <c r="AJ18" s="19"/>
      <c r="AK18" s="8"/>
      <c r="AL18" s="19"/>
      <c r="AM18" s="19"/>
      <c r="AN18" s="8"/>
      <c r="AO18" s="19"/>
      <c r="AP18" s="19"/>
      <c r="AQ18" s="8"/>
      <c r="AR18" s="19"/>
      <c r="AS18" s="19"/>
      <c r="AT18" s="8"/>
      <c r="AU18" s="19"/>
      <c r="AV18" s="19"/>
      <c r="AW18" s="8"/>
      <c r="AX18" s="19"/>
      <c r="AY18" s="19"/>
      <c r="AZ18" s="8"/>
      <c r="BA18" s="19"/>
      <c r="BB18" s="19"/>
      <c r="BC18" s="8"/>
      <c r="BD18" s="19"/>
      <c r="BE18" s="19"/>
      <c r="BF18" s="8"/>
      <c r="BG18" s="19"/>
      <c r="BH18" s="19"/>
      <c r="BI18" s="74"/>
      <c r="BJ18" s="50"/>
      <c r="BK18" s="51"/>
      <c r="BL18" s="51"/>
      <c r="BM18" s="8"/>
      <c r="BN18" s="51"/>
      <c r="BO18" s="51"/>
      <c r="BP18" s="8"/>
      <c r="BQ18" s="51"/>
      <c r="BR18" s="51"/>
      <c r="BS18" s="8"/>
      <c r="BT18" s="48"/>
      <c r="BU18" s="48"/>
      <c r="BV18" s="48"/>
      <c r="BW18" s="48"/>
      <c r="BX18" s="52"/>
      <c r="BY18" s="53"/>
    </row>
    <row r="19" spans="1:77" ht="23.25" customHeight="1">
      <c r="A19" s="3" t="s">
        <v>55</v>
      </c>
      <c r="B19" s="4"/>
      <c r="C19" s="4"/>
      <c r="D19" s="81"/>
      <c r="E19" s="4"/>
      <c r="F19" s="4"/>
      <c r="G19" s="70"/>
      <c r="H19" s="403" t="s">
        <v>0</v>
      </c>
      <c r="I19" s="414"/>
      <c r="J19" s="6"/>
      <c r="K19" s="414" t="s">
        <v>1</v>
      </c>
      <c r="L19" s="414"/>
      <c r="M19" s="6"/>
      <c r="N19" s="414" t="s">
        <v>2</v>
      </c>
      <c r="O19" s="414"/>
      <c r="P19" s="6"/>
      <c r="Q19" s="414" t="s">
        <v>3</v>
      </c>
      <c r="R19" s="414"/>
      <c r="S19" s="6"/>
      <c r="T19" s="414" t="s">
        <v>4</v>
      </c>
      <c r="U19" s="414"/>
      <c r="V19" s="7"/>
      <c r="W19" s="402" t="s">
        <v>5</v>
      </c>
      <c r="X19" s="408"/>
      <c r="Y19" s="8" t="str">
        <f>IF(W19&gt;=3,"W",IF(ISBLANK(W19),0,"L"))</f>
        <v>W</v>
      </c>
      <c r="Z19" s="402" t="s">
        <v>6</v>
      </c>
      <c r="AA19" s="408"/>
      <c r="AB19" s="8" t="str">
        <f>IF(Z19&gt;=3,"W",IF(ISBLANK(Z19),0,"L"))</f>
        <v>W</v>
      </c>
      <c r="AC19" s="402" t="s">
        <v>7</v>
      </c>
      <c r="AD19" s="408"/>
      <c r="AE19" s="8" t="str">
        <f>IF(AC19&gt;=3,"W",IF(ISBLANK(AC19),0,"L"))</f>
        <v>W</v>
      </c>
      <c r="AF19" s="402" t="s">
        <v>8</v>
      </c>
      <c r="AG19" s="408"/>
      <c r="AH19" s="8" t="str">
        <f>IF(AF19&gt;=3,"W",IF(ISBLANK(AF19),0,"L"))</f>
        <v>W</v>
      </c>
      <c r="AI19" s="402" t="s">
        <v>9</v>
      </c>
      <c r="AJ19" s="408"/>
      <c r="AK19" s="6"/>
      <c r="AL19" s="402" t="s">
        <v>10</v>
      </c>
      <c r="AM19" s="408"/>
      <c r="AN19" s="6"/>
      <c r="AO19" s="402" t="s">
        <v>11</v>
      </c>
      <c r="AP19" s="408"/>
      <c r="AR19" s="402" t="s">
        <v>12</v>
      </c>
      <c r="AS19" s="403"/>
      <c r="AT19" s="6"/>
      <c r="AU19" s="402" t="s">
        <v>13</v>
      </c>
      <c r="AV19" s="403"/>
      <c r="AW19" s="6"/>
      <c r="AX19" s="402" t="s">
        <v>14</v>
      </c>
      <c r="AY19" s="403"/>
      <c r="BA19" s="402" t="s">
        <v>15</v>
      </c>
      <c r="BB19" s="403"/>
      <c r="BC19" s="8" t="str">
        <f>IF(BA19&gt;=3,"W",IF(ISBLANK(BA19),0,"L"))</f>
        <v>W</v>
      </c>
      <c r="BD19" s="402" t="s">
        <v>16</v>
      </c>
      <c r="BE19" s="403"/>
      <c r="BF19" s="8" t="str">
        <f>IF(BD19&gt;=3,"W",IF(ISBLANK(BD19),0,"L"))</f>
        <v>W</v>
      </c>
      <c r="BG19" s="402" t="s">
        <v>17</v>
      </c>
      <c r="BH19" s="403"/>
      <c r="BK19" s="400" t="s">
        <v>23</v>
      </c>
      <c r="BL19" s="401"/>
      <c r="BM19" s="5"/>
      <c r="BN19" s="400" t="s">
        <v>24</v>
      </c>
      <c r="BO19" s="401"/>
      <c r="BP19" s="5"/>
      <c r="BQ19" s="400" t="s">
        <v>25</v>
      </c>
      <c r="BR19" s="401"/>
      <c r="BS19" s="5"/>
      <c r="BT19" s="9" t="s">
        <v>18</v>
      </c>
      <c r="BU19" s="9" t="s">
        <v>19</v>
      </c>
      <c r="BV19" s="9" t="s">
        <v>20</v>
      </c>
      <c r="BW19" s="9" t="s">
        <v>21</v>
      </c>
      <c r="BX19" s="9" t="s">
        <v>22</v>
      </c>
      <c r="BY19" s="122" t="s">
        <v>26</v>
      </c>
    </row>
    <row r="20" spans="1:77" ht="15.75" thickBot="1">
      <c r="A20" s="71"/>
      <c r="B20" s="72"/>
      <c r="C20" s="72"/>
      <c r="D20" s="82"/>
      <c r="E20" s="72"/>
      <c r="F20" s="72"/>
      <c r="G20" s="73"/>
      <c r="H20" s="69" t="s">
        <v>27</v>
      </c>
      <c r="I20" s="11" t="s">
        <v>28</v>
      </c>
      <c r="J20" s="12"/>
      <c r="K20" s="13" t="s">
        <v>27</v>
      </c>
      <c r="L20" s="11" t="s">
        <v>28</v>
      </c>
      <c r="M20" s="12"/>
      <c r="N20" s="13" t="s">
        <v>27</v>
      </c>
      <c r="O20" s="11" t="s">
        <v>28</v>
      </c>
      <c r="P20" s="12"/>
      <c r="Q20" s="13" t="s">
        <v>27</v>
      </c>
      <c r="R20" s="11" t="s">
        <v>28</v>
      </c>
      <c r="S20" s="12"/>
      <c r="T20" s="13" t="s">
        <v>27</v>
      </c>
      <c r="U20" s="11" t="s">
        <v>28</v>
      </c>
      <c r="V20" s="14"/>
      <c r="W20" s="13" t="s">
        <v>27</v>
      </c>
      <c r="X20" s="11" t="s">
        <v>28</v>
      </c>
      <c r="Y20" s="12"/>
      <c r="Z20" s="13" t="s">
        <v>27</v>
      </c>
      <c r="AA20" s="11" t="s">
        <v>28</v>
      </c>
      <c r="AC20" s="10" t="s">
        <v>27</v>
      </c>
      <c r="AD20" s="11" t="s">
        <v>28</v>
      </c>
      <c r="AE20" s="12"/>
      <c r="AF20" s="13" t="s">
        <v>27</v>
      </c>
      <c r="AG20" s="11" t="s">
        <v>28</v>
      </c>
      <c r="AH20" s="12"/>
      <c r="AI20" s="13" t="s">
        <v>27</v>
      </c>
      <c r="AJ20" s="11" t="s">
        <v>28</v>
      </c>
      <c r="AK20" s="12"/>
      <c r="AL20" s="13" t="s">
        <v>27</v>
      </c>
      <c r="AM20" s="11" t="s">
        <v>28</v>
      </c>
      <c r="AN20" s="12"/>
      <c r="AO20" s="13" t="s">
        <v>27</v>
      </c>
      <c r="AP20" s="11" t="s">
        <v>28</v>
      </c>
      <c r="AR20" s="15" t="s">
        <v>27</v>
      </c>
      <c r="AS20" s="16" t="s">
        <v>28</v>
      </c>
      <c r="AT20" s="12"/>
      <c r="AU20" s="13" t="s">
        <v>27</v>
      </c>
      <c r="AV20" s="11" t="s">
        <v>28</v>
      </c>
      <c r="AW20" s="12"/>
      <c r="AX20" s="13" t="s">
        <v>27</v>
      </c>
      <c r="AY20" s="11" t="s">
        <v>28</v>
      </c>
      <c r="BA20" s="13" t="s">
        <v>27</v>
      </c>
      <c r="BB20" s="11" t="s">
        <v>28</v>
      </c>
      <c r="BC20" s="12"/>
      <c r="BD20" s="13" t="s">
        <v>27</v>
      </c>
      <c r="BE20" s="11" t="s">
        <v>28</v>
      </c>
      <c r="BF20" s="12"/>
      <c r="BG20" s="13" t="s">
        <v>27</v>
      </c>
      <c r="BH20" s="11" t="s">
        <v>28</v>
      </c>
      <c r="BK20" s="100" t="s">
        <v>27</v>
      </c>
      <c r="BL20" s="117" t="s">
        <v>28</v>
      </c>
      <c r="BM20" s="14"/>
      <c r="BN20" s="100" t="s">
        <v>27</v>
      </c>
      <c r="BO20" s="117" t="s">
        <v>28</v>
      </c>
      <c r="BP20" s="14"/>
      <c r="BQ20" s="100" t="s">
        <v>27</v>
      </c>
      <c r="BR20" s="117" t="s">
        <v>28</v>
      </c>
      <c r="BS20" s="14"/>
      <c r="BT20" s="18"/>
      <c r="BU20" s="18"/>
      <c r="BV20" s="18"/>
      <c r="BW20" s="18"/>
    </row>
    <row r="21" spans="1:77" ht="27" customHeight="1" thickBot="1">
      <c r="A21" s="62" t="s">
        <v>29</v>
      </c>
      <c r="B21" s="77" t="s">
        <v>30</v>
      </c>
      <c r="C21" s="78" t="s">
        <v>31</v>
      </c>
      <c r="D21" s="58" t="s">
        <v>34</v>
      </c>
      <c r="E21" s="58" t="s">
        <v>35</v>
      </c>
      <c r="F21" s="59" t="s">
        <v>36</v>
      </c>
      <c r="G21" s="63" t="s">
        <v>33</v>
      </c>
      <c r="H21" s="411" t="s">
        <v>63</v>
      </c>
      <c r="I21" s="412"/>
      <c r="J21" s="12"/>
      <c r="K21" s="413" t="s">
        <v>69</v>
      </c>
      <c r="L21" s="412"/>
      <c r="M21" s="12"/>
      <c r="N21" s="413" t="s">
        <v>70</v>
      </c>
      <c r="O21" s="412"/>
      <c r="P21" s="12"/>
      <c r="Q21" s="413" t="s">
        <v>62</v>
      </c>
      <c r="R21" s="412"/>
      <c r="S21" s="12"/>
      <c r="T21" s="415" t="s">
        <v>67</v>
      </c>
      <c r="U21" s="416"/>
      <c r="V21" s="74"/>
      <c r="W21" s="406" t="s">
        <v>66</v>
      </c>
      <c r="X21" s="407"/>
      <c r="Y21" s="74"/>
      <c r="Z21" s="406" t="s">
        <v>65</v>
      </c>
      <c r="AA21" s="407"/>
      <c r="AB21" s="74"/>
      <c r="AC21" s="406" t="s">
        <v>61</v>
      </c>
      <c r="AD21" s="407"/>
      <c r="AE21" s="74"/>
      <c r="AF21" s="406" t="s">
        <v>68</v>
      </c>
      <c r="AG21" s="407"/>
      <c r="AH21" s="74"/>
      <c r="AI21" s="406" t="s">
        <v>70</v>
      </c>
      <c r="AJ21" s="407"/>
      <c r="AK21" s="74"/>
      <c r="AL21" s="406" t="s">
        <v>62</v>
      </c>
      <c r="AM21" s="407"/>
      <c r="AN21" s="74"/>
      <c r="AO21" s="406" t="s">
        <v>67</v>
      </c>
      <c r="AP21" s="407"/>
      <c r="AR21" s="406" t="s">
        <v>66</v>
      </c>
      <c r="AS21" s="407"/>
      <c r="AT21" s="12"/>
      <c r="AU21" s="406" t="s">
        <v>65</v>
      </c>
      <c r="AV21" s="407"/>
      <c r="AW21" s="12"/>
      <c r="AX21" s="406" t="s">
        <v>61</v>
      </c>
      <c r="AY21" s="407"/>
      <c r="BA21" s="406" t="s">
        <v>68</v>
      </c>
      <c r="BB21" s="407"/>
      <c r="BC21" s="12"/>
      <c r="BD21" s="406" t="s">
        <v>69</v>
      </c>
      <c r="BE21" s="407"/>
      <c r="BF21" s="12"/>
      <c r="BG21" s="406" t="s">
        <v>63</v>
      </c>
      <c r="BH21" s="407"/>
      <c r="BJ21" s="20" t="s">
        <v>32</v>
      </c>
      <c r="BK21" s="404"/>
      <c r="BL21" s="405"/>
      <c r="BM21" s="8">
        <f>IF(BK21&gt;=3,"W",IF(ISBLANK(BK21),0,"L"))</f>
        <v>0</v>
      </c>
      <c r="BN21" s="404"/>
      <c r="BO21" s="405"/>
      <c r="BP21" s="8">
        <f>IF(BN21&gt;=3,"W",IF(ISBLANK(BN21),0,"L"))</f>
        <v>0</v>
      </c>
      <c r="BQ21" s="404"/>
      <c r="BR21" s="405"/>
      <c r="BS21" s="8">
        <f>IF(BQ21&gt;=3,"W",IF(ISBLANK(BQ21),0,"L"))</f>
        <v>0</v>
      </c>
      <c r="BT21" s="9"/>
      <c r="BU21" s="9"/>
      <c r="BV21" s="9"/>
      <c r="BW21" s="9"/>
    </row>
    <row r="22" spans="1:77" ht="18.75">
      <c r="A22" s="114">
        <v>1</v>
      </c>
      <c r="B22" s="128" t="s">
        <v>52</v>
      </c>
      <c r="C22" s="126">
        <v>-30</v>
      </c>
      <c r="D22" s="83"/>
      <c r="E22" s="87"/>
      <c r="F22" s="61"/>
      <c r="G22" s="65"/>
      <c r="H22" s="64">
        <v>0</v>
      </c>
      <c r="I22" s="22">
        <v>3</v>
      </c>
      <c r="J22" s="74" t="str">
        <f t="shared" ref="J22:J28" si="27">IF(H22&gt;=3,"W",IF(ISBLANK(H22),0,"L"))</f>
        <v>L</v>
      </c>
      <c r="K22" s="23">
        <v>3</v>
      </c>
      <c r="L22" s="22">
        <v>1</v>
      </c>
      <c r="M22" s="74" t="str">
        <f t="shared" ref="M22:M30" si="28">IF(K22&gt;=3,"W",IF(ISBLANK(K22),0,"L"))</f>
        <v>W</v>
      </c>
      <c r="N22" s="23"/>
      <c r="O22" s="22"/>
      <c r="P22" s="74">
        <f t="shared" ref="P22:P30" si="29">IF(N22&gt;=3,"W",IF(ISBLANK(N22),0,"L"))</f>
        <v>0</v>
      </c>
      <c r="Q22" s="23"/>
      <c r="R22" s="22"/>
      <c r="S22" s="74">
        <f t="shared" ref="S22:S30" si="30">IF(Q22&gt;=3,"W",IF(ISBLANK(Q22),0,"L"))</f>
        <v>0</v>
      </c>
      <c r="T22" s="23">
        <v>1</v>
      </c>
      <c r="U22" s="22">
        <v>3</v>
      </c>
      <c r="V22" s="74" t="str">
        <f t="shared" ref="V22:V30" si="31">IF(T22&gt;=3,"W",IF(ISBLANK(T22),0,"L"))</f>
        <v>L</v>
      </c>
      <c r="W22" s="26">
        <v>0</v>
      </c>
      <c r="X22" s="22">
        <v>3</v>
      </c>
      <c r="Y22" s="74" t="str">
        <f t="shared" ref="Y22:Y30" si="32">IF(W22&gt;=3,"W",IF(ISBLANK(W22),0,"L"))</f>
        <v>L</v>
      </c>
      <c r="Z22" s="23">
        <v>3</v>
      </c>
      <c r="AA22" s="22">
        <v>1</v>
      </c>
      <c r="AB22" s="74" t="str">
        <f t="shared" ref="AB22:AB30" si="33">IF(Z22&gt;=3,"W",IF(ISBLANK(Z22),0,"L"))</f>
        <v>W</v>
      </c>
      <c r="AC22" s="21">
        <v>3</v>
      </c>
      <c r="AD22" s="22">
        <v>0</v>
      </c>
      <c r="AE22" s="74" t="str">
        <f t="shared" ref="AE22:AE28" si="34">IF(AC22&gt;=3,"W",IF(ISBLANK(AC22),0,"L"))</f>
        <v>W</v>
      </c>
      <c r="AF22" s="23">
        <v>3</v>
      </c>
      <c r="AG22" s="22">
        <v>1</v>
      </c>
      <c r="AH22" s="74" t="str">
        <f t="shared" ref="AH22:AH30" si="35">IF(AF22&gt;=3,"W",IF(ISBLANK(AF22),0,"L"))</f>
        <v>W</v>
      </c>
      <c r="AI22" s="23"/>
      <c r="AJ22" s="22"/>
      <c r="AK22" s="74">
        <f t="shared" ref="AK22:AK30" si="36">IF(AI22&gt;=3,"W",IF(ISBLANK(AI22),0,"L"))</f>
        <v>0</v>
      </c>
      <c r="AL22" s="24"/>
      <c r="AM22" s="25"/>
      <c r="AN22" s="74">
        <f t="shared" ref="AN22:AN30" si="37">IF(AL22&gt;=3,"W",IF(ISBLANK(AL22),0,"L"))</f>
        <v>0</v>
      </c>
      <c r="AO22" s="24"/>
      <c r="AP22" s="25"/>
      <c r="AQ22" s="74">
        <f t="shared" ref="AQ22:AQ30" si="38">IF(AO22&gt;=3,"W",IF(ISBLANK(AO22),0,"L"))</f>
        <v>0</v>
      </c>
      <c r="AR22" s="24"/>
      <c r="AS22" s="25"/>
      <c r="AT22" s="74">
        <f t="shared" ref="AT22:AT27" si="39">IF(AR22&gt;=3,"W",IF(ISBLANK(AR22),0,"L"))</f>
        <v>0</v>
      </c>
      <c r="AU22" s="24"/>
      <c r="AV22" s="25"/>
      <c r="AW22" s="74">
        <f t="shared" ref="AW22:AW30" si="40">IF(AU22&gt;=3,"W",IF(ISBLANK(AU22),0,"L"))</f>
        <v>0</v>
      </c>
      <c r="AX22" s="24"/>
      <c r="AY22" s="25"/>
      <c r="AZ22" s="74">
        <f t="shared" ref="AZ22:AZ27" si="41">IF(AX22&gt;=3,"W",IF(ISBLANK(AX22),0,"L"))</f>
        <v>0</v>
      </c>
      <c r="BA22" s="106"/>
      <c r="BB22" s="107"/>
      <c r="BC22" s="74">
        <f t="shared" ref="BC22:BC27" si="42">IF(BA22&gt;=3,"W",IF(ISBLANK(BA22),0,"L"))</f>
        <v>0</v>
      </c>
      <c r="BD22" s="26"/>
      <c r="BE22" s="27"/>
      <c r="BF22" s="74">
        <f t="shared" ref="BF22:BF27" si="43">IF(BD22&gt;=3,"W",IF(ISBLANK(BD22),0,"L"))</f>
        <v>0</v>
      </c>
      <c r="BG22" s="26"/>
      <c r="BH22" s="27"/>
      <c r="BI22" s="74">
        <f t="shared" ref="BI22:BI27" si="44">IF(BG22&gt;=3,"W",IF(ISBLANK(BG22),0,"L"))</f>
        <v>0</v>
      </c>
      <c r="BJ22" s="113"/>
      <c r="BK22" s="118"/>
      <c r="BL22" s="119"/>
      <c r="BM22" s="74">
        <f t="shared" ref="BM22:BM27" si="45">IF(BK22&gt;=3,"W",IF(ISBLANK(BK22),0,"L"))</f>
        <v>0</v>
      </c>
      <c r="BN22" s="118"/>
      <c r="BO22" s="119"/>
      <c r="BP22" s="74">
        <f t="shared" ref="BP22:BP27" si="46">IF(BN22&gt;=3,"W",IF(ISBLANK(BN22),0,"L"))</f>
        <v>0</v>
      </c>
      <c r="BQ22" s="118"/>
      <c r="BR22" s="119"/>
      <c r="BS22" s="74">
        <f t="shared" ref="BS22:BS27" si="47">IF(BQ22&gt;=3,"W",IF(ISBLANK(BQ22),0,"L"))</f>
        <v>0</v>
      </c>
      <c r="BT22" s="29">
        <f t="shared" ref="BT22:BT29" si="48">COUNTIF(J22:BS22,"w")</f>
        <v>4</v>
      </c>
      <c r="BU22" s="29">
        <f t="shared" ref="BU22:BU29" si="49">COUNTIF(J22:BS22,"l")</f>
        <v>3</v>
      </c>
      <c r="BV22" s="9">
        <f t="shared" ref="BV22:BW24" si="50">H22+K22+N22+Q22+T22+W22+Z22+AC22+AF22+AI22+AL22+AO22+AR22+AU22+AX22+BA22+BD22+BG22+BK22+BN22+BQ22</f>
        <v>13</v>
      </c>
      <c r="BW22" s="9">
        <f t="shared" si="50"/>
        <v>12</v>
      </c>
      <c r="BX22" s="94">
        <f>IF(BV22+BW22&lt;=0,0.5,BV22/(BV22+BW22))</f>
        <v>0.52</v>
      </c>
      <c r="BY22" s="95">
        <f t="shared" ref="BY22:BY29" si="51">IF(BT22+BU22&gt;0,BT22/(BT22+BU22),0.5)</f>
        <v>0.5714285714285714</v>
      </c>
    </row>
    <row r="23" spans="1:77" ht="18.75" customHeight="1">
      <c r="A23" s="112">
        <v>2</v>
      </c>
      <c r="B23" s="128" t="s">
        <v>53</v>
      </c>
      <c r="C23" s="126">
        <v>-25</v>
      </c>
      <c r="D23" s="86">
        <v>-24</v>
      </c>
      <c r="E23" s="5"/>
      <c r="F23" s="51"/>
      <c r="G23" s="66"/>
      <c r="H23" s="18"/>
      <c r="I23" s="31"/>
      <c r="J23" s="74">
        <f>IF(H23&gt;=3,"W",IF(ISBLANK(H23),0,"L"))</f>
        <v>0</v>
      </c>
      <c r="K23" s="32"/>
      <c r="L23" s="31"/>
      <c r="M23" s="74">
        <f>IF(K23&gt;=3,"W",IF(ISBLANK(K23),0,"L"))</f>
        <v>0</v>
      </c>
      <c r="N23" s="32">
        <v>0</v>
      </c>
      <c r="O23" s="31">
        <v>3</v>
      </c>
      <c r="P23" s="74" t="str">
        <f>IF(N23&gt;=3,"W",IF(ISBLANK(N23),0,"L"))</f>
        <v>L</v>
      </c>
      <c r="Q23" s="32">
        <v>3</v>
      </c>
      <c r="R23" s="31">
        <v>2</v>
      </c>
      <c r="S23" s="74" t="str">
        <f>IF(Q23&gt;=3,"W",IF(ISBLANK(Q23),0,"L"))</f>
        <v>W</v>
      </c>
      <c r="T23" s="32">
        <v>1</v>
      </c>
      <c r="U23" s="31">
        <v>3</v>
      </c>
      <c r="V23" s="74" t="str">
        <f>IF(T23&gt;=3,"W",IF(ISBLANK(T23),0,"L"))</f>
        <v>L</v>
      </c>
      <c r="W23" s="32"/>
      <c r="X23" s="31"/>
      <c r="Y23" s="74">
        <f>IF(W23&gt;=3,"W",IF(ISBLANK(W23),0,"L"))</f>
        <v>0</v>
      </c>
      <c r="Z23" s="32">
        <v>2</v>
      </c>
      <c r="AA23" s="31">
        <v>3</v>
      </c>
      <c r="AB23" s="74" t="str">
        <f>IF(Z23&gt;=3,"W",IF(ISBLANK(Z23),0,"L"))</f>
        <v>L</v>
      </c>
      <c r="AC23" s="30"/>
      <c r="AD23" s="31"/>
      <c r="AE23" s="74">
        <f>IF(AC23&gt;=3,"W",IF(ISBLANK(AC23),0,"L"))</f>
        <v>0</v>
      </c>
      <c r="AF23" s="32">
        <v>0</v>
      </c>
      <c r="AG23" s="31">
        <v>3</v>
      </c>
      <c r="AH23" s="74" t="str">
        <f>IF(AF23&gt;=3,"W",IF(ISBLANK(AF23),0,"L"))</f>
        <v>L</v>
      </c>
      <c r="AI23" s="32">
        <v>3</v>
      </c>
      <c r="AJ23" s="31">
        <v>0</v>
      </c>
      <c r="AK23" s="74" t="str">
        <f>IF(AI23&gt;=3,"W",IF(ISBLANK(AI23),0,"L"))</f>
        <v>W</v>
      </c>
      <c r="AL23" s="33">
        <v>1</v>
      </c>
      <c r="AM23" s="34">
        <v>3</v>
      </c>
      <c r="AN23" s="74" t="str">
        <f>IF(AL23&gt;=3,"W",IF(ISBLANK(AL23),0,"L"))</f>
        <v>L</v>
      </c>
      <c r="AO23" s="33">
        <v>2</v>
      </c>
      <c r="AP23" s="34">
        <v>3</v>
      </c>
      <c r="AQ23" s="74" t="str">
        <f>IF(AO23&gt;=3,"W",IF(ISBLANK(AO23),0,"L"))</f>
        <v>L</v>
      </c>
      <c r="AR23" s="33">
        <v>2</v>
      </c>
      <c r="AS23" s="34">
        <v>3</v>
      </c>
      <c r="AT23" s="74" t="str">
        <f>IF(AR23&gt;=3,"W",IF(ISBLANK(AR23),0,"L"))</f>
        <v>L</v>
      </c>
      <c r="AU23" s="33">
        <v>3</v>
      </c>
      <c r="AV23" s="34">
        <v>0</v>
      </c>
      <c r="AW23" s="74" t="str">
        <f>IF(AU23&gt;=3,"W",IF(ISBLANK(AU23),0,"L"))</f>
        <v>W</v>
      </c>
      <c r="AX23" s="33">
        <v>3</v>
      </c>
      <c r="AY23" s="34">
        <v>2</v>
      </c>
      <c r="AZ23" s="74" t="str">
        <f>IF(AX23&gt;=3,"W",IF(ISBLANK(AX23),0,"L"))</f>
        <v>W</v>
      </c>
      <c r="BA23" s="40">
        <v>3</v>
      </c>
      <c r="BB23" s="41">
        <v>1</v>
      </c>
      <c r="BC23" s="74" t="str">
        <f>IF(BA23&gt;=3,"W",IF(ISBLANK(BA23),0,"L"))</f>
        <v>W</v>
      </c>
      <c r="BD23" s="35">
        <v>1</v>
      </c>
      <c r="BE23" s="36">
        <v>3</v>
      </c>
      <c r="BF23" s="74" t="str">
        <f>IF(BD23&gt;=3,"W",IF(ISBLANK(BD23),0,"L"))</f>
        <v>L</v>
      </c>
      <c r="BG23" s="35">
        <v>3</v>
      </c>
      <c r="BH23" s="36">
        <v>0</v>
      </c>
      <c r="BI23" s="74" t="str">
        <f>IF(BG23&gt;=3,"W",IF(ISBLANK(BG23),0,"L"))</f>
        <v>W</v>
      </c>
      <c r="BJ23" s="113"/>
      <c r="BK23" s="118"/>
      <c r="BL23" s="119"/>
      <c r="BM23" s="74">
        <f>IF(BK23&gt;=3,"W",IF(ISBLANK(BK23),0,"L"))</f>
        <v>0</v>
      </c>
      <c r="BN23" s="118"/>
      <c r="BO23" s="119"/>
      <c r="BP23" s="74">
        <f>IF(BN23&gt;=3,"W",IF(ISBLANK(BN23),0,"L"))</f>
        <v>0</v>
      </c>
      <c r="BQ23" s="118"/>
      <c r="BR23" s="119"/>
      <c r="BS23" s="74">
        <f>IF(BQ23&gt;=3,"W",IF(ISBLANK(BQ23),0,"L"))</f>
        <v>0</v>
      </c>
      <c r="BT23" s="29">
        <f>COUNTIF(J23:BS23,"w")</f>
        <v>6</v>
      </c>
      <c r="BU23" s="29">
        <f>COUNTIF(J23:BS23,"l")</f>
        <v>8</v>
      </c>
      <c r="BV23" s="9">
        <f t="shared" si="50"/>
        <v>27</v>
      </c>
      <c r="BW23" s="9">
        <f t="shared" si="50"/>
        <v>29</v>
      </c>
      <c r="BX23" s="94">
        <f>IF(BV23+BW23&lt;=0,0.5,BV23/(BV23+BW23))</f>
        <v>0.48214285714285715</v>
      </c>
      <c r="BY23" s="95">
        <f>IF(BT23+BU23&gt;0,BT23/(BT23+BU23),0.5)</f>
        <v>0.42857142857142855</v>
      </c>
    </row>
    <row r="24" spans="1:77" ht="18" customHeight="1">
      <c r="A24" s="112">
        <v>3</v>
      </c>
      <c r="B24" s="129" t="s">
        <v>60</v>
      </c>
      <c r="C24" s="126">
        <v>-25</v>
      </c>
      <c r="D24" s="109"/>
      <c r="E24" s="136">
        <v>-23</v>
      </c>
      <c r="F24" s="76"/>
      <c r="G24" s="111"/>
      <c r="H24" s="18">
        <v>0</v>
      </c>
      <c r="I24" s="31">
        <v>3</v>
      </c>
      <c r="J24" s="74" t="str">
        <f>IF(H24&gt;=3,"W",IF(ISBLANK(H24),0,"L"))</f>
        <v>L</v>
      </c>
      <c r="K24" s="32">
        <v>3</v>
      </c>
      <c r="L24" s="31">
        <v>1</v>
      </c>
      <c r="M24" s="74" t="str">
        <f>IF(K24&gt;=3,"W",IF(ISBLANK(K24),0,"L"))</f>
        <v>W</v>
      </c>
      <c r="N24" s="32">
        <v>1</v>
      </c>
      <c r="O24" s="31">
        <v>3</v>
      </c>
      <c r="P24" s="74" t="str">
        <f>IF(N24&gt;=3,"W",IF(ISBLANK(N24),0,"L"))</f>
        <v>L</v>
      </c>
      <c r="Q24" s="32">
        <v>3</v>
      </c>
      <c r="R24" s="31">
        <v>2</v>
      </c>
      <c r="S24" s="74" t="str">
        <f>IF(Q24&gt;=3,"W",IF(ISBLANK(Q24),0,"L"))</f>
        <v>W</v>
      </c>
      <c r="T24" s="32"/>
      <c r="U24" s="31"/>
      <c r="V24" s="74">
        <f>IF(T24&gt;=3,"W",IF(ISBLANK(T24),0,"L"))</f>
        <v>0</v>
      </c>
      <c r="W24" s="32">
        <v>2</v>
      </c>
      <c r="X24" s="31">
        <v>3</v>
      </c>
      <c r="Y24" s="74" t="str">
        <f>IF(W24&gt;=3,"W",IF(ISBLANK(W24),0,"L"))</f>
        <v>L</v>
      </c>
      <c r="Z24" s="32">
        <v>1</v>
      </c>
      <c r="AA24" s="31">
        <v>3</v>
      </c>
      <c r="AB24" s="74" t="str">
        <f>IF(Z24&gt;=3,"W",IF(ISBLANK(Z24),0,"L"))</f>
        <v>L</v>
      </c>
      <c r="AC24" s="30">
        <v>3</v>
      </c>
      <c r="AD24" s="31">
        <v>0</v>
      </c>
      <c r="AE24" s="74" t="str">
        <f>IF(AC24&gt;=3,"W",IF(ISBLANK(AC24),0,"L"))</f>
        <v>W</v>
      </c>
      <c r="AF24" s="32">
        <v>0</v>
      </c>
      <c r="AG24" s="31">
        <v>3</v>
      </c>
      <c r="AH24" s="74" t="str">
        <f>IF(AF24&gt;=3,"W",IF(ISBLANK(AF24),0,"L"))</f>
        <v>L</v>
      </c>
      <c r="AI24" s="32">
        <v>3</v>
      </c>
      <c r="AJ24" s="31">
        <v>1</v>
      </c>
      <c r="AK24" s="74" t="str">
        <f>IF(AI24&gt;=3,"W",IF(ISBLANK(AI24),0,"L"))</f>
        <v>W</v>
      </c>
      <c r="AL24" s="33">
        <v>1</v>
      </c>
      <c r="AM24" s="34">
        <v>3</v>
      </c>
      <c r="AN24" s="74" t="str">
        <f>IF(AL24&gt;=3,"W",IF(ISBLANK(AL24),0,"L"))</f>
        <v>L</v>
      </c>
      <c r="AO24" s="33">
        <v>0</v>
      </c>
      <c r="AP24" s="34">
        <v>3</v>
      </c>
      <c r="AQ24" s="74" t="str">
        <f>IF(AO24&gt;=3,"W",IF(ISBLANK(AO24),0,"L"))</f>
        <v>L</v>
      </c>
      <c r="AR24" s="89">
        <v>0</v>
      </c>
      <c r="AS24" s="90">
        <v>3</v>
      </c>
      <c r="AT24" s="74" t="str">
        <f>IF(AR24&gt;=3,"W",IF(ISBLANK(AR24),0,"L"))</f>
        <v>L</v>
      </c>
      <c r="AU24" s="33">
        <v>2</v>
      </c>
      <c r="AV24" s="34">
        <v>3</v>
      </c>
      <c r="AW24" s="74" t="str">
        <f>IF(AU24&gt;=3,"W",IF(ISBLANK(AU24),0,"L"))</f>
        <v>L</v>
      </c>
      <c r="AX24" s="33">
        <v>2</v>
      </c>
      <c r="AY24" s="34">
        <v>3</v>
      </c>
      <c r="AZ24" s="74" t="str">
        <f>IF(AX24&gt;=3,"W",IF(ISBLANK(AX24),0,"L"))</f>
        <v>L</v>
      </c>
      <c r="BA24" s="35">
        <v>3</v>
      </c>
      <c r="BB24" s="36">
        <v>1</v>
      </c>
      <c r="BC24" s="74" t="str">
        <f>IF(BA24&gt;=3,"W",IF(ISBLANK(BA24),0,"L"))</f>
        <v>W</v>
      </c>
      <c r="BD24" s="35">
        <v>3</v>
      </c>
      <c r="BE24" s="36">
        <v>0</v>
      </c>
      <c r="BF24" s="74" t="str">
        <f>IF(BD24&gt;=3,"W",IF(ISBLANK(BD24),0,"L"))</f>
        <v>W</v>
      </c>
      <c r="BG24" s="35">
        <v>2</v>
      </c>
      <c r="BH24" s="36">
        <v>3</v>
      </c>
      <c r="BI24" s="74" t="str">
        <f>IF(BG24&gt;=3,"W",IF(ISBLANK(BG24),0,"L"))</f>
        <v>L</v>
      </c>
      <c r="BJ24" s="113"/>
      <c r="BK24" s="118"/>
      <c r="BL24" s="119"/>
      <c r="BM24" s="74">
        <f>IF(BK24&gt;=3,"W",IF(ISBLANK(BK24),0,"L"))</f>
        <v>0</v>
      </c>
      <c r="BN24" s="118"/>
      <c r="BO24" s="119"/>
      <c r="BP24" s="74">
        <f>IF(BN24&gt;=3,"W",IF(ISBLANK(BN24),0,"L"))</f>
        <v>0</v>
      </c>
      <c r="BQ24" s="118"/>
      <c r="BR24" s="119"/>
      <c r="BS24" s="74">
        <f>IF(BQ24&gt;=3,"W",IF(ISBLANK(BQ24),0,"L"))</f>
        <v>0</v>
      </c>
      <c r="BT24" s="29">
        <f>COUNTIF(J24:BS24,"w")</f>
        <v>6</v>
      </c>
      <c r="BU24" s="29">
        <f>COUNTIF(J24:BS24,"l")</f>
        <v>11</v>
      </c>
      <c r="BV24" s="9">
        <f t="shared" si="50"/>
        <v>29</v>
      </c>
      <c r="BW24" s="9">
        <f t="shared" si="50"/>
        <v>38</v>
      </c>
      <c r="BX24" s="94">
        <f>IF(BV24+BW24&lt;=0,0.5,BV24/(BV24+BW24))</f>
        <v>0.43283582089552236</v>
      </c>
      <c r="BY24" s="95">
        <f>IF(BT24+BU24&gt;0,BT24/(BT24+BU24),0.5)</f>
        <v>0.35294117647058826</v>
      </c>
    </row>
    <row r="25" spans="1:77" ht="18">
      <c r="A25" s="112">
        <v>4</v>
      </c>
      <c r="B25" s="127" t="s">
        <v>54</v>
      </c>
      <c r="C25" s="126">
        <v>-15</v>
      </c>
      <c r="D25" s="109"/>
      <c r="E25" s="110"/>
      <c r="F25" s="91"/>
      <c r="G25" s="105"/>
      <c r="H25" s="18">
        <v>1</v>
      </c>
      <c r="I25" s="31">
        <v>3</v>
      </c>
      <c r="J25" s="74" t="str">
        <f t="shared" si="27"/>
        <v>L</v>
      </c>
      <c r="K25" s="32">
        <v>3</v>
      </c>
      <c r="L25" s="31">
        <v>2</v>
      </c>
      <c r="M25" s="74" t="str">
        <f t="shared" si="28"/>
        <v>W</v>
      </c>
      <c r="N25" s="32">
        <v>0</v>
      </c>
      <c r="O25" s="31">
        <v>3</v>
      </c>
      <c r="P25" s="74" t="str">
        <f t="shared" si="29"/>
        <v>L</v>
      </c>
      <c r="Q25" s="32">
        <v>3</v>
      </c>
      <c r="R25" s="31">
        <v>0</v>
      </c>
      <c r="S25" s="74" t="str">
        <f t="shared" si="30"/>
        <v>W</v>
      </c>
      <c r="T25" s="32">
        <v>2</v>
      </c>
      <c r="U25" s="31">
        <v>3</v>
      </c>
      <c r="V25" s="74" t="str">
        <f t="shared" si="31"/>
        <v>L</v>
      </c>
      <c r="W25" s="32"/>
      <c r="X25" s="31"/>
      <c r="Y25" s="74">
        <f t="shared" si="32"/>
        <v>0</v>
      </c>
      <c r="Z25" s="32"/>
      <c r="AA25" s="31"/>
      <c r="AB25" s="74">
        <f t="shared" si="33"/>
        <v>0</v>
      </c>
      <c r="AC25" s="30"/>
      <c r="AD25" s="31"/>
      <c r="AE25" s="74">
        <f t="shared" si="34"/>
        <v>0</v>
      </c>
      <c r="AF25" s="32"/>
      <c r="AG25" s="31"/>
      <c r="AH25" s="74">
        <f t="shared" si="35"/>
        <v>0</v>
      </c>
      <c r="AI25" s="32"/>
      <c r="AJ25" s="31"/>
      <c r="AK25" s="74">
        <f t="shared" si="36"/>
        <v>0</v>
      </c>
      <c r="AL25" s="33"/>
      <c r="AM25" s="34"/>
      <c r="AN25" s="74">
        <f t="shared" si="37"/>
        <v>0</v>
      </c>
      <c r="AO25" s="33"/>
      <c r="AP25" s="34"/>
      <c r="AQ25" s="74">
        <f t="shared" si="38"/>
        <v>0</v>
      </c>
      <c r="AR25" s="33"/>
      <c r="AS25" s="34"/>
      <c r="AT25" s="74">
        <f t="shared" si="39"/>
        <v>0</v>
      </c>
      <c r="AU25" s="33"/>
      <c r="AV25" s="34"/>
      <c r="AW25" s="74">
        <f t="shared" si="40"/>
        <v>0</v>
      </c>
      <c r="AX25" s="33"/>
      <c r="AY25" s="34"/>
      <c r="AZ25" s="74">
        <f t="shared" si="41"/>
        <v>0</v>
      </c>
      <c r="BA25" s="40"/>
      <c r="BB25" s="41"/>
      <c r="BC25" s="74">
        <f t="shared" si="42"/>
        <v>0</v>
      </c>
      <c r="BD25" s="35"/>
      <c r="BE25" s="36"/>
      <c r="BF25" s="74">
        <f t="shared" si="43"/>
        <v>0</v>
      </c>
      <c r="BG25" s="35"/>
      <c r="BH25" s="36"/>
      <c r="BI25" s="74">
        <f t="shared" si="44"/>
        <v>0</v>
      </c>
      <c r="BJ25" s="28"/>
      <c r="BK25" s="118"/>
      <c r="BL25" s="119"/>
      <c r="BM25" s="74">
        <f t="shared" si="45"/>
        <v>0</v>
      </c>
      <c r="BN25" s="118"/>
      <c r="BO25" s="119"/>
      <c r="BP25" s="74">
        <f t="shared" si="46"/>
        <v>0</v>
      </c>
      <c r="BQ25" s="118"/>
      <c r="BR25" s="119"/>
      <c r="BS25" s="74">
        <f t="shared" si="47"/>
        <v>0</v>
      </c>
      <c r="BT25" s="29">
        <f t="shared" si="48"/>
        <v>2</v>
      </c>
      <c r="BU25" s="29">
        <f t="shared" si="49"/>
        <v>3</v>
      </c>
      <c r="BV25" s="9">
        <f t="shared" ref="BV25:BW29" si="52">H25+K25+N25+Q25+T25+W25+Z25+AC25+AF25+AI25+AL25+AO25+AR25+AU25+AX25+BA25+BD25+BG25+BK25+BN25+BQ25</f>
        <v>9</v>
      </c>
      <c r="BW25" s="9">
        <f t="shared" si="52"/>
        <v>11</v>
      </c>
      <c r="BX25" s="94">
        <f t="shared" ref="BX25:BX30" si="53">IF(BV25+BW25&lt;=0,0.5,BV25/(BV25+BW25))</f>
        <v>0.45</v>
      </c>
      <c r="BY25" s="95">
        <f t="shared" si="51"/>
        <v>0.4</v>
      </c>
    </row>
    <row r="26" spans="1:77" ht="18">
      <c r="A26" s="112"/>
      <c r="B26" s="130" t="s">
        <v>40</v>
      </c>
      <c r="C26" s="135">
        <v>-15</v>
      </c>
      <c r="D26" s="133"/>
      <c r="E26" s="133"/>
      <c r="F26" s="134"/>
      <c r="G26" s="132" t="s">
        <v>71</v>
      </c>
      <c r="H26" s="18"/>
      <c r="I26" s="31"/>
      <c r="J26" s="74">
        <f t="shared" si="27"/>
        <v>0</v>
      </c>
      <c r="K26" s="32"/>
      <c r="L26" s="31"/>
      <c r="M26" s="74">
        <f t="shared" si="28"/>
        <v>0</v>
      </c>
      <c r="N26" s="32"/>
      <c r="O26" s="31"/>
      <c r="P26" s="74">
        <f t="shared" si="29"/>
        <v>0</v>
      </c>
      <c r="Q26" s="32"/>
      <c r="R26" s="31"/>
      <c r="S26" s="74">
        <f t="shared" si="30"/>
        <v>0</v>
      </c>
      <c r="T26" s="32"/>
      <c r="U26" s="31"/>
      <c r="V26" s="74">
        <f t="shared" si="31"/>
        <v>0</v>
      </c>
      <c r="W26" s="32">
        <v>0</v>
      </c>
      <c r="X26" s="31">
        <v>3</v>
      </c>
      <c r="Y26" s="74" t="str">
        <f t="shared" si="32"/>
        <v>L</v>
      </c>
      <c r="Z26" s="32"/>
      <c r="AA26" s="31"/>
      <c r="AB26" s="74">
        <f t="shared" si="33"/>
        <v>0</v>
      </c>
      <c r="AC26" s="30">
        <v>2</v>
      </c>
      <c r="AD26" s="31">
        <v>3</v>
      </c>
      <c r="AE26" s="74" t="str">
        <f t="shared" si="34"/>
        <v>L</v>
      </c>
      <c r="AF26" s="32"/>
      <c r="AG26" s="31"/>
      <c r="AH26" s="74">
        <f t="shared" si="35"/>
        <v>0</v>
      </c>
      <c r="AI26" s="32">
        <v>0</v>
      </c>
      <c r="AJ26" s="31">
        <v>3</v>
      </c>
      <c r="AK26" s="74" t="str">
        <f t="shared" si="36"/>
        <v>L</v>
      </c>
      <c r="AL26" s="33">
        <v>0</v>
      </c>
      <c r="AM26" s="34">
        <v>3</v>
      </c>
      <c r="AN26" s="74" t="str">
        <f t="shared" si="37"/>
        <v>L</v>
      </c>
      <c r="AO26" s="33">
        <v>3</v>
      </c>
      <c r="AP26" s="34">
        <v>1</v>
      </c>
      <c r="AQ26" s="74" t="str">
        <f t="shared" si="38"/>
        <v>W</v>
      </c>
      <c r="AR26" s="33">
        <v>3</v>
      </c>
      <c r="AS26" s="34">
        <v>2</v>
      </c>
      <c r="AT26" s="74" t="str">
        <f t="shared" si="39"/>
        <v>W</v>
      </c>
      <c r="AU26" s="33">
        <v>2</v>
      </c>
      <c r="AV26" s="34">
        <v>3</v>
      </c>
      <c r="AW26" s="74" t="str">
        <f t="shared" si="40"/>
        <v>L</v>
      </c>
      <c r="AX26" s="33">
        <v>2</v>
      </c>
      <c r="AY26" s="34">
        <v>3</v>
      </c>
      <c r="AZ26" s="74" t="str">
        <f t="shared" si="41"/>
        <v>L</v>
      </c>
      <c r="BA26" s="40">
        <v>0</v>
      </c>
      <c r="BB26" s="41">
        <v>3</v>
      </c>
      <c r="BC26" s="74" t="str">
        <f t="shared" si="42"/>
        <v>L</v>
      </c>
      <c r="BD26" s="35">
        <v>0</v>
      </c>
      <c r="BE26" s="36">
        <v>3</v>
      </c>
      <c r="BF26" s="74" t="str">
        <f t="shared" si="43"/>
        <v>L</v>
      </c>
      <c r="BG26" s="35">
        <v>0</v>
      </c>
      <c r="BH26" s="36">
        <v>3</v>
      </c>
      <c r="BI26" s="74" t="str">
        <f t="shared" si="44"/>
        <v>L</v>
      </c>
      <c r="BJ26" s="28"/>
      <c r="BK26" s="118"/>
      <c r="BL26" s="119"/>
      <c r="BM26" s="74">
        <f t="shared" si="45"/>
        <v>0</v>
      </c>
      <c r="BN26" s="118"/>
      <c r="BO26" s="119"/>
      <c r="BP26" s="74">
        <f t="shared" si="46"/>
        <v>0</v>
      </c>
      <c r="BQ26" s="118"/>
      <c r="BR26" s="119"/>
      <c r="BS26" s="74">
        <f t="shared" si="47"/>
        <v>0</v>
      </c>
      <c r="BT26" s="29">
        <f t="shared" si="48"/>
        <v>2</v>
      </c>
      <c r="BU26" s="29">
        <f t="shared" si="49"/>
        <v>9</v>
      </c>
      <c r="BV26" s="9">
        <f t="shared" si="52"/>
        <v>12</v>
      </c>
      <c r="BW26" s="9">
        <f t="shared" si="52"/>
        <v>30</v>
      </c>
      <c r="BX26" s="94">
        <f t="shared" si="53"/>
        <v>0.2857142857142857</v>
      </c>
      <c r="BY26" s="95">
        <f t="shared" si="51"/>
        <v>0.18181818181818182</v>
      </c>
    </row>
    <row r="27" spans="1:77" ht="18">
      <c r="A27" s="112">
        <v>6</v>
      </c>
      <c r="B27" s="115"/>
      <c r="C27" s="101"/>
      <c r="D27" s="5"/>
      <c r="E27" s="5"/>
      <c r="F27" s="60"/>
      <c r="G27" s="66"/>
      <c r="H27" s="18"/>
      <c r="I27" s="31"/>
      <c r="J27" s="74">
        <f t="shared" si="27"/>
        <v>0</v>
      </c>
      <c r="K27" s="32"/>
      <c r="L27" s="31"/>
      <c r="M27" s="74">
        <f t="shared" si="28"/>
        <v>0</v>
      </c>
      <c r="N27" s="32"/>
      <c r="O27" s="31"/>
      <c r="P27" s="74">
        <f t="shared" si="29"/>
        <v>0</v>
      </c>
      <c r="Q27" s="32"/>
      <c r="R27" s="31"/>
      <c r="S27" s="74">
        <f t="shared" si="30"/>
        <v>0</v>
      </c>
      <c r="T27" s="32"/>
      <c r="U27" s="31"/>
      <c r="V27" s="74">
        <f t="shared" si="31"/>
        <v>0</v>
      </c>
      <c r="W27" s="32"/>
      <c r="X27" s="31"/>
      <c r="Y27" s="74">
        <f t="shared" si="32"/>
        <v>0</v>
      </c>
      <c r="Z27" s="32"/>
      <c r="AA27" s="31"/>
      <c r="AB27" s="74">
        <f t="shared" si="33"/>
        <v>0</v>
      </c>
      <c r="AC27" s="30"/>
      <c r="AD27" s="31"/>
      <c r="AE27" s="74">
        <f t="shared" si="34"/>
        <v>0</v>
      </c>
      <c r="AF27" s="32"/>
      <c r="AG27" s="31"/>
      <c r="AH27" s="74">
        <f t="shared" si="35"/>
        <v>0</v>
      </c>
      <c r="AI27" s="32"/>
      <c r="AJ27" s="31"/>
      <c r="AK27" s="74">
        <f t="shared" si="36"/>
        <v>0</v>
      </c>
      <c r="AL27" s="33"/>
      <c r="AM27" s="34"/>
      <c r="AN27" s="74">
        <f t="shared" si="37"/>
        <v>0</v>
      </c>
      <c r="AO27" s="33"/>
      <c r="AP27" s="34"/>
      <c r="AQ27" s="74">
        <f t="shared" si="38"/>
        <v>0</v>
      </c>
      <c r="AR27" s="33"/>
      <c r="AS27" s="34"/>
      <c r="AT27" s="74">
        <f t="shared" si="39"/>
        <v>0</v>
      </c>
      <c r="AU27" s="33"/>
      <c r="AV27" s="34"/>
      <c r="AW27" s="74">
        <f t="shared" si="40"/>
        <v>0</v>
      </c>
      <c r="AX27" s="33"/>
      <c r="AY27" s="34"/>
      <c r="AZ27" s="74">
        <f t="shared" si="41"/>
        <v>0</v>
      </c>
      <c r="BA27" s="92"/>
      <c r="BB27" s="93"/>
      <c r="BC27" s="74">
        <f t="shared" si="42"/>
        <v>0</v>
      </c>
      <c r="BD27" s="35"/>
      <c r="BE27" s="36"/>
      <c r="BF27" s="74">
        <f t="shared" si="43"/>
        <v>0</v>
      </c>
      <c r="BG27" s="35"/>
      <c r="BH27" s="36"/>
      <c r="BI27" s="74">
        <f t="shared" si="44"/>
        <v>0</v>
      </c>
      <c r="BJ27" s="28"/>
      <c r="BK27" s="118"/>
      <c r="BL27" s="119"/>
      <c r="BM27" s="74">
        <f t="shared" si="45"/>
        <v>0</v>
      </c>
      <c r="BN27" s="118"/>
      <c r="BO27" s="119"/>
      <c r="BP27" s="74">
        <f t="shared" si="46"/>
        <v>0</v>
      </c>
      <c r="BQ27" s="118"/>
      <c r="BR27" s="119"/>
      <c r="BS27" s="74">
        <f t="shared" si="47"/>
        <v>0</v>
      </c>
      <c r="BT27" s="29">
        <f t="shared" si="48"/>
        <v>0</v>
      </c>
      <c r="BU27" s="29">
        <f t="shared" si="49"/>
        <v>0</v>
      </c>
      <c r="BV27" s="9">
        <f t="shared" si="52"/>
        <v>0</v>
      </c>
      <c r="BW27" s="9">
        <f t="shared" si="52"/>
        <v>0</v>
      </c>
      <c r="BX27" s="94">
        <f t="shared" si="53"/>
        <v>0.5</v>
      </c>
      <c r="BY27" s="95">
        <f t="shared" si="51"/>
        <v>0.5</v>
      </c>
    </row>
    <row r="28" spans="1:77" ht="18">
      <c r="A28" s="112">
        <v>7</v>
      </c>
      <c r="B28" s="103"/>
      <c r="C28" s="101"/>
      <c r="D28" s="86"/>
      <c r="E28" s="5"/>
      <c r="F28" s="60"/>
      <c r="G28" s="66"/>
      <c r="H28" s="18"/>
      <c r="I28" s="31"/>
      <c r="J28" s="74">
        <f t="shared" si="27"/>
        <v>0</v>
      </c>
      <c r="K28" s="32"/>
      <c r="L28" s="31"/>
      <c r="M28" s="74">
        <f t="shared" si="28"/>
        <v>0</v>
      </c>
      <c r="N28" s="32"/>
      <c r="O28" s="31"/>
      <c r="P28" s="74">
        <f t="shared" si="29"/>
        <v>0</v>
      </c>
      <c r="Q28" s="32"/>
      <c r="R28" s="31"/>
      <c r="S28" s="74">
        <f t="shared" si="30"/>
        <v>0</v>
      </c>
      <c r="T28" s="32"/>
      <c r="U28" s="31"/>
      <c r="V28" s="74">
        <f t="shared" si="31"/>
        <v>0</v>
      </c>
      <c r="W28" s="32"/>
      <c r="X28" s="31"/>
      <c r="Y28" s="74">
        <f t="shared" si="32"/>
        <v>0</v>
      </c>
      <c r="Z28" s="32"/>
      <c r="AA28" s="31"/>
      <c r="AB28" s="74">
        <f t="shared" si="33"/>
        <v>0</v>
      </c>
      <c r="AC28" s="30"/>
      <c r="AD28" s="31"/>
      <c r="AE28" s="74">
        <f t="shared" si="34"/>
        <v>0</v>
      </c>
      <c r="AF28" s="32"/>
      <c r="AG28" s="31"/>
      <c r="AH28" s="74">
        <f t="shared" si="35"/>
        <v>0</v>
      </c>
      <c r="AI28" s="32"/>
      <c r="AJ28" s="31"/>
      <c r="AK28" s="74">
        <f t="shared" si="36"/>
        <v>0</v>
      </c>
      <c r="AL28" s="37"/>
      <c r="AM28" s="38"/>
      <c r="AN28" s="74">
        <f t="shared" si="37"/>
        <v>0</v>
      </c>
      <c r="AO28" s="37"/>
      <c r="AP28" s="38"/>
      <c r="AQ28" s="74">
        <f t="shared" si="38"/>
        <v>0</v>
      </c>
      <c r="AR28" s="89"/>
      <c r="AS28" s="90"/>
      <c r="AT28" s="74">
        <f>IF(AR28&gt;=3,"W",IF(ISBLANK(AR28),0,"L"))</f>
        <v>0</v>
      </c>
      <c r="AU28" s="89"/>
      <c r="AV28" s="90"/>
      <c r="AW28" s="74">
        <f t="shared" si="40"/>
        <v>0</v>
      </c>
      <c r="AX28" s="39"/>
      <c r="AY28" s="34"/>
      <c r="AZ28" s="74">
        <f>IF(AX28&gt;=3,"W",IF(ISBLANK(AX28),0,"L"))</f>
        <v>0</v>
      </c>
      <c r="BA28" s="40"/>
      <c r="BB28" s="41"/>
      <c r="BC28" s="74">
        <f>IF(BA28&gt;=3,"W",IF(ISBLANK(BA28),0,"L"))</f>
        <v>0</v>
      </c>
      <c r="BD28" s="40"/>
      <c r="BE28" s="41"/>
      <c r="BF28" s="74">
        <f>IF(BD28&gt;=3,"W",IF(ISBLANK(BD28),0,"L"))</f>
        <v>0</v>
      </c>
      <c r="BG28" s="40"/>
      <c r="BH28" s="41"/>
      <c r="BI28" s="74">
        <f>IF(BG28&gt;=3,"W",IF(ISBLANK(BG28),0,"L"))</f>
        <v>0</v>
      </c>
      <c r="BJ28" s="28"/>
      <c r="BK28" s="118"/>
      <c r="BL28" s="119"/>
      <c r="BM28" s="74">
        <f>IF(BK28&gt;=3,"W",IF(ISBLANK(BK28),0,"L"))</f>
        <v>0</v>
      </c>
      <c r="BN28" s="118"/>
      <c r="BO28" s="119"/>
      <c r="BP28" s="74">
        <f>IF(BN28&gt;=3,"W",IF(ISBLANK(BN28),0,"L"))</f>
        <v>0</v>
      </c>
      <c r="BQ28" s="118"/>
      <c r="BR28" s="119"/>
      <c r="BS28" s="74">
        <f>IF(BQ28&gt;=3,"W",IF(ISBLANK(BQ28),0,"L"))</f>
        <v>0</v>
      </c>
      <c r="BT28" s="29">
        <f t="shared" si="48"/>
        <v>0</v>
      </c>
      <c r="BU28" s="29">
        <f t="shared" si="49"/>
        <v>0</v>
      </c>
      <c r="BV28" s="9">
        <f t="shared" si="52"/>
        <v>0</v>
      </c>
      <c r="BW28" s="9">
        <f t="shared" si="52"/>
        <v>0</v>
      </c>
      <c r="BX28" s="94">
        <f t="shared" si="53"/>
        <v>0.5</v>
      </c>
      <c r="BY28" s="95">
        <f t="shared" si="51"/>
        <v>0.5</v>
      </c>
    </row>
    <row r="29" spans="1:77" ht="18.75" thickBot="1">
      <c r="A29" s="47">
        <v>8</v>
      </c>
      <c r="B29" s="67"/>
      <c r="C29" s="67"/>
      <c r="D29" s="84"/>
      <c r="E29" s="67"/>
      <c r="F29" s="67"/>
      <c r="G29" s="68"/>
      <c r="H29" s="18"/>
      <c r="I29" s="31"/>
      <c r="J29" s="74">
        <f>IF(H29&gt;=3,"W",IF(ISBLANK(H29),0,"L"))</f>
        <v>0</v>
      </c>
      <c r="K29" s="32"/>
      <c r="L29" s="31"/>
      <c r="M29" s="74">
        <f t="shared" si="28"/>
        <v>0</v>
      </c>
      <c r="N29" s="32"/>
      <c r="O29" s="31"/>
      <c r="P29" s="74">
        <f t="shared" si="29"/>
        <v>0</v>
      </c>
      <c r="Q29" s="32"/>
      <c r="R29" s="31"/>
      <c r="S29" s="74">
        <f t="shared" si="30"/>
        <v>0</v>
      </c>
      <c r="T29" s="32"/>
      <c r="U29" s="31"/>
      <c r="V29" s="74">
        <f t="shared" si="31"/>
        <v>0</v>
      </c>
      <c r="W29" s="32"/>
      <c r="X29" s="31"/>
      <c r="Y29" s="74">
        <f t="shared" si="32"/>
        <v>0</v>
      </c>
      <c r="Z29" s="32"/>
      <c r="AA29" s="31"/>
      <c r="AB29" s="74">
        <f t="shared" si="33"/>
        <v>0</v>
      </c>
      <c r="AC29" s="30"/>
      <c r="AD29" s="31"/>
      <c r="AE29" s="74">
        <f>IF(AC29&gt;=3,"W",IF(ISBLANK(AC29),0,"L"))</f>
        <v>0</v>
      </c>
      <c r="AF29" s="32"/>
      <c r="AG29" s="31"/>
      <c r="AH29" s="74">
        <f t="shared" si="35"/>
        <v>0</v>
      </c>
      <c r="AI29" s="32"/>
      <c r="AJ29" s="31"/>
      <c r="AK29" s="74">
        <f t="shared" si="36"/>
        <v>0</v>
      </c>
      <c r="AL29" s="42"/>
      <c r="AM29" s="43"/>
      <c r="AN29" s="74">
        <f t="shared" si="37"/>
        <v>0</v>
      </c>
      <c r="AO29" s="42"/>
      <c r="AP29" s="43"/>
      <c r="AQ29" s="74">
        <f t="shared" si="38"/>
        <v>0</v>
      </c>
      <c r="AR29" s="44"/>
      <c r="AS29" s="45"/>
      <c r="AT29" s="74">
        <f>IF(AR29&gt;=3,"W",IF(ISBLANK(AR29),0,"L"))</f>
        <v>0</v>
      </c>
      <c r="AU29" s="44"/>
      <c r="AV29" s="45"/>
      <c r="AW29" s="74">
        <f t="shared" si="40"/>
        <v>0</v>
      </c>
      <c r="AX29" s="44"/>
      <c r="AY29" s="45"/>
      <c r="AZ29" s="74">
        <f>IF(AX29&gt;=3,"W",IF(ISBLANK(AX29),0,"L"))</f>
        <v>0</v>
      </c>
      <c r="BA29" s="35"/>
      <c r="BB29" s="36"/>
      <c r="BC29" s="74">
        <f>IF(BA29&gt;=3,"W",IF(ISBLANK(BA29),0,"L"))</f>
        <v>0</v>
      </c>
      <c r="BD29" s="35"/>
      <c r="BE29" s="36"/>
      <c r="BF29" s="74">
        <f>IF(BD29&gt;=3,"W",IF(ISBLANK(BD29),0,"L"))</f>
        <v>0</v>
      </c>
      <c r="BG29" s="35"/>
      <c r="BH29" s="36"/>
      <c r="BI29" s="74">
        <f>IF(BG29&gt;=3,"W",IF(ISBLANK(BG29),0,"L"))</f>
        <v>0</v>
      </c>
      <c r="BJ29" s="46"/>
      <c r="BK29" s="120"/>
      <c r="BL29" s="121"/>
      <c r="BM29" s="74">
        <f>IF(BK29&gt;=3,"W",IF(ISBLANK(BK29),0,"L"))</f>
        <v>0</v>
      </c>
      <c r="BN29" s="120"/>
      <c r="BO29" s="121"/>
      <c r="BP29" s="74">
        <f>IF(BN29&gt;=3,"W",IF(ISBLANK(BN29),0,"L"))</f>
        <v>0</v>
      </c>
      <c r="BQ29" s="120"/>
      <c r="BR29" s="121"/>
      <c r="BS29" s="74">
        <f>IF(BQ29&gt;=3,"W",IF(ISBLANK(BQ29),0,"L"))</f>
        <v>0</v>
      </c>
      <c r="BT29" s="29">
        <f t="shared" si="48"/>
        <v>0</v>
      </c>
      <c r="BU29" s="29">
        <f t="shared" si="49"/>
        <v>0</v>
      </c>
      <c r="BV29" s="9">
        <f t="shared" si="52"/>
        <v>0</v>
      </c>
      <c r="BW29" s="9">
        <f t="shared" si="52"/>
        <v>0</v>
      </c>
      <c r="BX29" s="94">
        <f t="shared" si="53"/>
        <v>0.5</v>
      </c>
      <c r="BY29" s="95">
        <f t="shared" si="51"/>
        <v>0.5</v>
      </c>
    </row>
    <row r="30" spans="1:77" ht="18">
      <c r="A30" s="48"/>
      <c r="B30" s="49"/>
      <c r="C30" s="49"/>
      <c r="D30" s="85"/>
      <c r="E30" s="49"/>
      <c r="F30" s="49"/>
      <c r="G30" s="49"/>
      <c r="H30" s="406">
        <v>0</v>
      </c>
      <c r="I30" s="407"/>
      <c r="J30" s="8" t="str">
        <f>IF(H30&gt;=3,"W",IF(ISBLANK(H30),0,"L"))</f>
        <v>L</v>
      </c>
      <c r="K30" s="409">
        <f>+H30+2</f>
        <v>2</v>
      </c>
      <c r="L30" s="410"/>
      <c r="M30" s="74" t="str">
        <f t="shared" si="28"/>
        <v>L</v>
      </c>
      <c r="N30" s="409">
        <f>+K30</f>
        <v>2</v>
      </c>
      <c r="O30" s="410"/>
      <c r="P30" s="74" t="str">
        <f t="shared" si="29"/>
        <v>L</v>
      </c>
      <c r="Q30" s="409">
        <f>+N30+2</f>
        <v>4</v>
      </c>
      <c r="R30" s="410"/>
      <c r="S30" s="74" t="str">
        <f t="shared" si="30"/>
        <v>W</v>
      </c>
      <c r="T30" s="409">
        <f>+Q30</f>
        <v>4</v>
      </c>
      <c r="U30" s="410"/>
      <c r="V30" s="74" t="str">
        <f t="shared" si="31"/>
        <v>W</v>
      </c>
      <c r="W30" s="409">
        <f>+T30</f>
        <v>4</v>
      </c>
      <c r="X30" s="410"/>
      <c r="Y30" s="74" t="str">
        <f t="shared" si="32"/>
        <v>W</v>
      </c>
      <c r="Z30" s="409">
        <f>+W30</f>
        <v>4</v>
      </c>
      <c r="AA30" s="410"/>
      <c r="AB30" s="74" t="str">
        <f t="shared" si="33"/>
        <v>W</v>
      </c>
      <c r="AC30" s="409">
        <f>+Z30+2</f>
        <v>6</v>
      </c>
      <c r="AD30" s="410"/>
      <c r="AE30" s="8" t="str">
        <f>IF(AC30&gt;=3,"W",IF(ISBLANK(AC30),0,"L"))</f>
        <v>W</v>
      </c>
      <c r="AF30" s="406">
        <f>+AC30</f>
        <v>6</v>
      </c>
      <c r="AG30" s="407"/>
      <c r="AH30" s="8" t="str">
        <f t="shared" si="35"/>
        <v>W</v>
      </c>
      <c r="AI30" s="406">
        <f>+AF30+2</f>
        <v>8</v>
      </c>
      <c r="AJ30" s="407"/>
      <c r="AK30" s="8" t="str">
        <f t="shared" si="36"/>
        <v>W</v>
      </c>
      <c r="AL30" s="406">
        <f>+AI30</f>
        <v>8</v>
      </c>
      <c r="AM30" s="407"/>
      <c r="AN30" s="8" t="str">
        <f t="shared" si="37"/>
        <v>W</v>
      </c>
      <c r="AO30" s="406">
        <f>+AL30</f>
        <v>8</v>
      </c>
      <c r="AP30" s="407"/>
      <c r="AQ30" s="8" t="str">
        <f t="shared" si="38"/>
        <v>W</v>
      </c>
      <c r="AR30" s="406">
        <f>+AO30</f>
        <v>8</v>
      </c>
      <c r="AS30" s="407"/>
      <c r="AT30" s="8" t="str">
        <f>IF(AR30&gt;=3,"W",IF(ISBLANK(AR30),0,"L"))</f>
        <v>W</v>
      </c>
      <c r="AU30" s="406">
        <f>+AR30+2</f>
        <v>10</v>
      </c>
      <c r="AV30" s="407"/>
      <c r="AW30" s="8" t="str">
        <f t="shared" si="40"/>
        <v>W</v>
      </c>
      <c r="AX30" s="406">
        <f>+AU30</f>
        <v>10</v>
      </c>
      <c r="AY30" s="407"/>
      <c r="AZ30" s="8" t="str">
        <f>IF(AX30&gt;=3,"W",IF(ISBLANK(AX30),0,"L"))</f>
        <v>W</v>
      </c>
      <c r="BA30" s="406">
        <f>+AX30+2</f>
        <v>12</v>
      </c>
      <c r="BB30" s="407"/>
      <c r="BC30" s="8" t="str">
        <f>IF(BA30&gt;=3,"W",IF(ISBLANK(BA30),0,"L"))</f>
        <v>W</v>
      </c>
      <c r="BD30" s="406">
        <f>+BA30</f>
        <v>12</v>
      </c>
      <c r="BE30" s="407"/>
      <c r="BF30" s="8" t="str">
        <f>IF(BD30&gt;=3,"W",IF(ISBLANK(BD30),0,"L"))</f>
        <v>W</v>
      </c>
      <c r="BG30" s="406">
        <f>+BD30</f>
        <v>12</v>
      </c>
      <c r="BH30" s="407"/>
      <c r="BI30" s="74" t="str">
        <f>IF(BG30&gt;=3,"W",IF(ISBLANK(BG30),0,"L"))</f>
        <v>W</v>
      </c>
      <c r="BJ30" s="50"/>
      <c r="BK30" s="51"/>
      <c r="BL30" s="51"/>
      <c r="BM30" s="8"/>
      <c r="BN30" s="51"/>
      <c r="BO30" s="51"/>
      <c r="BP30" s="8"/>
      <c r="BQ30" s="51"/>
      <c r="BR30" s="51"/>
      <c r="BS30" s="8"/>
      <c r="BT30" s="48"/>
      <c r="BU30" s="48"/>
      <c r="BV30" s="48">
        <f>SUM(BV22:BV29)</f>
        <v>90</v>
      </c>
      <c r="BW30" s="48">
        <f>SUM(BW22:BW29)</f>
        <v>120</v>
      </c>
      <c r="BX30" s="52">
        <f t="shared" si="53"/>
        <v>0.42857142857142855</v>
      </c>
      <c r="BY30" s="53"/>
    </row>
    <row r="31" spans="1:77" ht="26.25" customHeight="1">
      <c r="A31" s="48"/>
      <c r="B31" s="49"/>
      <c r="C31" s="49"/>
      <c r="D31" s="85"/>
      <c r="E31" s="49"/>
      <c r="F31" s="49"/>
      <c r="G31" s="49"/>
      <c r="H31" s="19"/>
      <c r="I31" s="19"/>
      <c r="J31" s="8"/>
      <c r="K31" s="102"/>
      <c r="L31" s="102"/>
      <c r="M31" s="74"/>
      <c r="N31" s="102"/>
      <c r="O31" s="102"/>
      <c r="P31" s="74"/>
      <c r="Q31" s="102"/>
      <c r="R31" s="102"/>
      <c r="S31" s="74"/>
      <c r="T31" s="102"/>
      <c r="U31" s="102"/>
      <c r="V31" s="74"/>
      <c r="W31" s="102"/>
      <c r="X31" s="102"/>
      <c r="Y31" s="74"/>
      <c r="Z31" s="102"/>
      <c r="AA31" s="102"/>
      <c r="AB31" s="74"/>
      <c r="AC31" s="102"/>
      <c r="AD31" s="102"/>
      <c r="AE31" s="8"/>
      <c r="AF31" s="19"/>
      <c r="AG31" s="19"/>
      <c r="AH31" s="8"/>
      <c r="AI31" s="19"/>
      <c r="AJ31" s="19"/>
      <c r="AK31" s="8"/>
      <c r="AL31" s="19"/>
      <c r="AM31" s="19"/>
      <c r="AN31" s="8"/>
      <c r="AO31" s="19"/>
      <c r="AP31" s="19"/>
      <c r="AQ31" s="8"/>
      <c r="AR31" s="19"/>
      <c r="AS31" s="19"/>
      <c r="AT31" s="8"/>
      <c r="AU31" s="19"/>
      <c r="AV31" s="19"/>
      <c r="AW31" s="8"/>
      <c r="AX31" s="19"/>
      <c r="AY31" s="19"/>
      <c r="AZ31" s="8"/>
      <c r="BA31" s="19"/>
      <c r="BB31" s="19"/>
      <c r="BC31" s="8"/>
      <c r="BD31" s="19"/>
      <c r="BE31" s="19"/>
      <c r="BF31" s="8"/>
      <c r="BG31" s="19"/>
      <c r="BH31" s="19"/>
      <c r="BI31" s="74"/>
      <c r="BJ31" s="50"/>
      <c r="BK31" s="51"/>
      <c r="BL31" s="51"/>
      <c r="BM31" s="8"/>
      <c r="BN31" s="51"/>
      <c r="BO31" s="51"/>
      <c r="BP31" s="8"/>
      <c r="BQ31" s="51"/>
      <c r="BR31" s="51"/>
      <c r="BS31" s="8"/>
      <c r="BT31" s="48"/>
      <c r="BU31" s="48"/>
      <c r="BV31" s="48"/>
      <c r="BW31" s="48"/>
      <c r="BX31" s="52"/>
      <c r="BY31" s="53"/>
    </row>
    <row r="32" spans="1:77" ht="24.95" customHeight="1">
      <c r="A32" s="395" t="s">
        <v>43</v>
      </c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</row>
    <row r="33" spans="1:21" ht="24.95" customHeight="1">
      <c r="A33" s="396" t="s">
        <v>44</v>
      </c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</row>
    <row r="34" spans="1:21" ht="24.95" customHeight="1">
      <c r="A34" s="397" t="s">
        <v>45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</row>
    <row r="35" spans="1:21" ht="24.95" customHeight="1">
      <c r="A35" s="398" t="s">
        <v>46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</row>
    <row r="36" spans="1:21" ht="24.95" customHeight="1">
      <c r="A36" s="399" t="s">
        <v>47</v>
      </c>
      <c r="B36" s="393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</row>
    <row r="37" spans="1:21" ht="24.95" customHeight="1">
      <c r="A37" s="392" t="s">
        <v>51</v>
      </c>
      <c r="B37" s="393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</row>
    <row r="38" spans="1:21" ht="24.95" customHeight="1">
      <c r="A38" s="394" t="s">
        <v>48</v>
      </c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</row>
  </sheetData>
  <mergeCells count="129">
    <mergeCell ref="BQ21:BR21"/>
    <mergeCell ref="BK21:BL21"/>
    <mergeCell ref="BN21:BO21"/>
    <mergeCell ref="BN19:BO19"/>
    <mergeCell ref="BG19:BH19"/>
    <mergeCell ref="AR19:AS19"/>
    <mergeCell ref="AU19:AV19"/>
    <mergeCell ref="AX19:AY19"/>
    <mergeCell ref="BD19:BE19"/>
    <mergeCell ref="BQ19:BR19"/>
    <mergeCell ref="BK19:BL19"/>
    <mergeCell ref="AX21:AY21"/>
    <mergeCell ref="A1:B3"/>
    <mergeCell ref="H1:AA3"/>
    <mergeCell ref="H19:I19"/>
    <mergeCell ref="K19:L19"/>
    <mergeCell ref="N19:O19"/>
    <mergeCell ref="Q19:R19"/>
    <mergeCell ref="H6:I6"/>
    <mergeCell ref="Z6:AA6"/>
    <mergeCell ref="Z8:AA8"/>
    <mergeCell ref="W8:X8"/>
    <mergeCell ref="W19:X19"/>
    <mergeCell ref="H8:I8"/>
    <mergeCell ref="K8:L8"/>
    <mergeCell ref="N8:O8"/>
    <mergeCell ref="Q8:R8"/>
    <mergeCell ref="T8:U8"/>
    <mergeCell ref="K6:L6"/>
    <mergeCell ref="N6:O6"/>
    <mergeCell ref="Q6:R6"/>
    <mergeCell ref="T6:U6"/>
    <mergeCell ref="H17:I17"/>
    <mergeCell ref="K17:L17"/>
    <mergeCell ref="N17:O17"/>
    <mergeCell ref="Q17:R17"/>
    <mergeCell ref="A38:U38"/>
    <mergeCell ref="A32:U32"/>
    <mergeCell ref="A33:U33"/>
    <mergeCell ref="A34:U34"/>
    <mergeCell ref="A35:U35"/>
    <mergeCell ref="A36:U36"/>
    <mergeCell ref="A37:U37"/>
    <mergeCell ref="AL30:AM30"/>
    <mergeCell ref="H30:I30"/>
    <mergeCell ref="K30:L30"/>
    <mergeCell ref="N30:O30"/>
    <mergeCell ref="Q30:R30"/>
    <mergeCell ref="AU30:AV30"/>
    <mergeCell ref="AX30:AY30"/>
    <mergeCell ref="T30:U30"/>
    <mergeCell ref="W30:X30"/>
    <mergeCell ref="Z30:AA30"/>
    <mergeCell ref="AC21:AD21"/>
    <mergeCell ref="AO30:AP30"/>
    <mergeCell ref="AO21:AP21"/>
    <mergeCell ref="AR21:AS21"/>
    <mergeCell ref="BD30:BE30"/>
    <mergeCell ref="BG30:BH30"/>
    <mergeCell ref="AR30:AS30"/>
    <mergeCell ref="BD21:BE21"/>
    <mergeCell ref="BG21:BH21"/>
    <mergeCell ref="BA19:BB19"/>
    <mergeCell ref="BA21:BB21"/>
    <mergeCell ref="BA30:BB30"/>
    <mergeCell ref="AC17:AD17"/>
    <mergeCell ref="AF17:AG17"/>
    <mergeCell ref="BA17:BB17"/>
    <mergeCell ref="AC19:AD19"/>
    <mergeCell ref="BG17:BH17"/>
    <mergeCell ref="AU21:AV21"/>
    <mergeCell ref="AC30:AD30"/>
    <mergeCell ref="AF30:AG30"/>
    <mergeCell ref="AI30:AJ30"/>
    <mergeCell ref="AF21:AG21"/>
    <mergeCell ref="AI21:AJ21"/>
    <mergeCell ref="BD17:BE17"/>
    <mergeCell ref="AI17:AJ17"/>
    <mergeCell ref="AL17:AM17"/>
    <mergeCell ref="AO17:AP17"/>
    <mergeCell ref="AU17:AV17"/>
    <mergeCell ref="AX17:AY17"/>
    <mergeCell ref="T17:U17"/>
    <mergeCell ref="H21:I21"/>
    <mergeCell ref="K21:L21"/>
    <mergeCell ref="AO19:AP19"/>
    <mergeCell ref="W17:X17"/>
    <mergeCell ref="Z17:AA17"/>
    <mergeCell ref="AL21:AM21"/>
    <mergeCell ref="AL19:AM19"/>
    <mergeCell ref="AF19:AG19"/>
    <mergeCell ref="AI19:AJ19"/>
    <mergeCell ref="T19:U19"/>
    <mergeCell ref="Z21:AA21"/>
    <mergeCell ref="W21:X21"/>
    <mergeCell ref="N21:O21"/>
    <mergeCell ref="Q21:R21"/>
    <mergeCell ref="Z19:AA19"/>
    <mergeCell ref="T21:U21"/>
    <mergeCell ref="AR17:AS17"/>
    <mergeCell ref="AI6:AJ6"/>
    <mergeCell ref="AL6:AM6"/>
    <mergeCell ref="AO6:AP6"/>
    <mergeCell ref="AR6:AS6"/>
    <mergeCell ref="W6:X6"/>
    <mergeCell ref="AF8:AG8"/>
    <mergeCell ref="AI8:AJ8"/>
    <mergeCell ref="AL8:AM8"/>
    <mergeCell ref="AO8:AP8"/>
    <mergeCell ref="AR8:AS8"/>
    <mergeCell ref="AC6:AD6"/>
    <mergeCell ref="AF6:AG6"/>
    <mergeCell ref="AC8:AD8"/>
    <mergeCell ref="BQ6:BR6"/>
    <mergeCell ref="AU6:AV6"/>
    <mergeCell ref="AX6:AY6"/>
    <mergeCell ref="BA6:BB6"/>
    <mergeCell ref="BD6:BE6"/>
    <mergeCell ref="BK6:BL6"/>
    <mergeCell ref="BK8:BL8"/>
    <mergeCell ref="BQ8:BR8"/>
    <mergeCell ref="BN8:BO8"/>
    <mergeCell ref="BD8:BE8"/>
    <mergeCell ref="BG8:BH8"/>
    <mergeCell ref="BG6:BH6"/>
    <mergeCell ref="AU8:AV8"/>
    <mergeCell ref="AX8:AY8"/>
    <mergeCell ref="BN6:BO6"/>
    <mergeCell ref="BA8:BB8"/>
  </mergeCells>
  <phoneticPr fontId="0" type="noConversion"/>
  <printOptions horizontalCentered="1"/>
  <pageMargins left="0" right="0" top="0" bottom="0" header="0" footer="0"/>
  <pageSetup scale="42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BY38"/>
  <sheetViews>
    <sheetView view="pageBreakPreview" topLeftCell="A16" zoomScale="60" workbookViewId="0">
      <selection activeCell="BL29" sqref="BL29"/>
    </sheetView>
  </sheetViews>
  <sheetFormatPr defaultRowHeight="12.75"/>
  <cols>
    <col min="1" max="1" width="6" customWidth="1"/>
    <col min="2" max="2" width="30.85546875" customWidth="1"/>
    <col min="3" max="3" width="9.28515625" customWidth="1"/>
    <col min="4" max="4" width="9.42578125" style="80" customWidth="1"/>
    <col min="5" max="5" width="9" customWidth="1"/>
    <col min="7" max="7" width="11.28515625" style="80" customWidth="1"/>
    <col min="8" max="8" width="4.42578125" customWidth="1"/>
    <col min="9" max="9" width="3.7109375" customWidth="1"/>
    <col min="10" max="10" width="0.42578125" customWidth="1"/>
    <col min="11" max="12" width="3.7109375" customWidth="1"/>
    <col min="13" max="13" width="0.5703125" customWidth="1"/>
    <col min="14" max="15" width="3.7109375" customWidth="1"/>
    <col min="16" max="16" width="0.42578125" customWidth="1"/>
    <col min="17" max="18" width="3.7109375" customWidth="1"/>
    <col min="19" max="19" width="0.42578125" customWidth="1"/>
    <col min="20" max="21" width="3.7109375" customWidth="1"/>
    <col min="22" max="22" width="0.5703125" customWidth="1"/>
    <col min="23" max="24" width="3.7109375" customWidth="1"/>
    <col min="25" max="25" width="0.5703125" customWidth="1"/>
    <col min="26" max="27" width="3.7109375" customWidth="1"/>
    <col min="28" max="28" width="0.42578125" customWidth="1"/>
    <col min="29" max="29" width="4.42578125" customWidth="1"/>
    <col min="30" max="30" width="3.7109375" customWidth="1"/>
    <col min="31" max="31" width="0.42578125" customWidth="1"/>
    <col min="32" max="33" width="3.7109375" customWidth="1"/>
    <col min="34" max="34" width="0.42578125" customWidth="1"/>
    <col min="35" max="36" width="3.7109375" customWidth="1"/>
    <col min="37" max="37" width="0.42578125" customWidth="1"/>
    <col min="38" max="39" width="3.7109375" customWidth="1"/>
    <col min="40" max="40" width="0.42578125" customWidth="1"/>
    <col min="41" max="42" width="3.7109375" customWidth="1"/>
    <col min="43" max="43" width="0.42578125" customWidth="1"/>
    <col min="44" max="45" width="3.7109375" customWidth="1"/>
    <col min="46" max="46" width="0.5703125" customWidth="1"/>
    <col min="47" max="48" width="3.7109375" customWidth="1"/>
    <col min="49" max="49" width="0.42578125" customWidth="1"/>
    <col min="50" max="51" width="3.7109375" customWidth="1"/>
    <col min="52" max="52" width="0.42578125" customWidth="1"/>
    <col min="53" max="54" width="3.7109375" customWidth="1"/>
    <col min="55" max="55" width="0.42578125" customWidth="1"/>
    <col min="56" max="57" width="3.7109375" customWidth="1"/>
    <col min="58" max="58" width="0.42578125" customWidth="1"/>
    <col min="59" max="60" width="3.7109375" customWidth="1"/>
    <col min="61" max="61" width="0.5703125" customWidth="1"/>
    <col min="62" max="62" width="0.7109375" hidden="1" customWidth="1"/>
    <col min="63" max="64" width="3.7109375" customWidth="1"/>
    <col min="65" max="65" width="0.42578125" customWidth="1"/>
    <col min="66" max="67" width="3.7109375" customWidth="1"/>
    <col min="68" max="68" width="0.5703125" customWidth="1"/>
    <col min="69" max="70" width="3.7109375" customWidth="1"/>
    <col min="71" max="71" width="0.5703125" customWidth="1"/>
    <col min="72" max="75" width="6.7109375" customWidth="1"/>
    <col min="76" max="76" width="10.7109375" customWidth="1"/>
    <col min="77" max="77" width="13.85546875" customWidth="1"/>
  </cols>
  <sheetData>
    <row r="1" spans="1:77" ht="42.75" customHeight="1">
      <c r="A1" s="75" t="s">
        <v>41</v>
      </c>
      <c r="B1" s="1"/>
      <c r="C1" s="1"/>
      <c r="D1" s="79"/>
      <c r="E1" s="1"/>
      <c r="F1" s="1"/>
      <c r="G1" s="79"/>
    </row>
    <row r="2" spans="1:77" ht="18.75" thickBot="1">
      <c r="A2" s="2"/>
      <c r="BQ2" s="88"/>
    </row>
    <row r="3" spans="1:77" s="147" customFormat="1" ht="30" customHeight="1">
      <c r="A3" s="150" t="s">
        <v>37</v>
      </c>
      <c r="B3" s="151"/>
      <c r="C3" s="151"/>
      <c r="D3" s="152"/>
      <c r="E3" s="151"/>
      <c r="F3" s="151"/>
      <c r="G3" s="205"/>
      <c r="H3" s="382" t="s">
        <v>0</v>
      </c>
      <c r="I3" s="382"/>
      <c r="J3" s="216"/>
      <c r="K3" s="382" t="s">
        <v>1</v>
      </c>
      <c r="L3" s="382"/>
      <c r="M3" s="216"/>
      <c r="N3" s="382" t="s">
        <v>2</v>
      </c>
      <c r="O3" s="382"/>
      <c r="P3" s="216"/>
      <c r="Q3" s="382" t="s">
        <v>3</v>
      </c>
      <c r="R3" s="382"/>
      <c r="S3" s="216"/>
      <c r="T3" s="382" t="s">
        <v>4</v>
      </c>
      <c r="U3" s="382"/>
      <c r="V3" s="217"/>
      <c r="W3" s="383" t="s">
        <v>5</v>
      </c>
      <c r="X3" s="383"/>
      <c r="Y3" s="218"/>
      <c r="Z3" s="383" t="s">
        <v>6</v>
      </c>
      <c r="AA3" s="383"/>
      <c r="AB3" s="219"/>
      <c r="AC3" s="390" t="s">
        <v>7</v>
      </c>
      <c r="AD3" s="391"/>
      <c r="AE3" s="218"/>
      <c r="AF3" s="390" t="s">
        <v>8</v>
      </c>
      <c r="AG3" s="391"/>
      <c r="AH3" s="218"/>
      <c r="AI3" s="390" t="s">
        <v>9</v>
      </c>
      <c r="AJ3" s="391"/>
      <c r="AK3" s="218"/>
      <c r="AL3" s="390" t="s">
        <v>10</v>
      </c>
      <c r="AM3" s="391"/>
      <c r="AN3" s="218"/>
      <c r="AO3" s="390" t="s">
        <v>11</v>
      </c>
      <c r="AP3" s="391"/>
      <c r="AQ3" s="216"/>
      <c r="AR3" s="386" t="s">
        <v>12</v>
      </c>
      <c r="AS3" s="387"/>
      <c r="AT3" s="216"/>
      <c r="AU3" s="388" t="s">
        <v>13</v>
      </c>
      <c r="AV3" s="389"/>
      <c r="AW3" s="220" t="str">
        <f>IF(AU3&gt;=3,"W",IF(ISBLANK(AU3),0,"L"))</f>
        <v>W</v>
      </c>
      <c r="AX3" s="386" t="s">
        <v>14</v>
      </c>
      <c r="AY3" s="387"/>
      <c r="AZ3" s="216"/>
      <c r="BA3" s="386" t="s">
        <v>15</v>
      </c>
      <c r="BB3" s="387"/>
      <c r="BC3" s="216"/>
      <c r="BD3" s="386" t="s">
        <v>16</v>
      </c>
      <c r="BE3" s="387"/>
      <c r="BF3" s="216"/>
      <c r="BG3" s="386" t="s">
        <v>17</v>
      </c>
      <c r="BH3" s="387"/>
      <c r="BI3" s="157"/>
      <c r="BJ3" s="157"/>
      <c r="BK3" s="384" t="s">
        <v>23</v>
      </c>
      <c r="BL3" s="385"/>
      <c r="BM3" s="158"/>
      <c r="BN3" s="384" t="s">
        <v>24</v>
      </c>
      <c r="BO3" s="385"/>
      <c r="BP3" s="158"/>
      <c r="BQ3" s="384" t="s">
        <v>25</v>
      </c>
      <c r="BR3" s="385"/>
      <c r="BS3" s="142"/>
      <c r="BT3" s="142" t="s">
        <v>18</v>
      </c>
      <c r="BU3" s="142" t="s">
        <v>19</v>
      </c>
      <c r="BV3" s="142" t="s">
        <v>20</v>
      </c>
      <c r="BW3" s="142" t="s">
        <v>21</v>
      </c>
      <c r="BX3" s="142" t="s">
        <v>22</v>
      </c>
      <c r="BY3" s="159" t="s">
        <v>26</v>
      </c>
    </row>
    <row r="4" spans="1:77" s="147" customFormat="1" ht="17.25" thickBot="1">
      <c r="A4" s="160"/>
      <c r="B4" s="161"/>
      <c r="C4" s="161"/>
      <c r="D4" s="162"/>
      <c r="E4" s="161"/>
      <c r="F4" s="161"/>
      <c r="G4" s="206"/>
      <c r="H4" s="163" t="s">
        <v>27</v>
      </c>
      <c r="I4" s="143" t="s">
        <v>28</v>
      </c>
      <c r="J4" s="164"/>
      <c r="K4" s="165" t="s">
        <v>27</v>
      </c>
      <c r="L4" s="143" t="s">
        <v>28</v>
      </c>
      <c r="M4" s="164"/>
      <c r="N4" s="165" t="s">
        <v>27</v>
      </c>
      <c r="O4" s="143" t="s">
        <v>28</v>
      </c>
      <c r="P4" s="164"/>
      <c r="Q4" s="165" t="s">
        <v>27</v>
      </c>
      <c r="R4" s="143" t="s">
        <v>28</v>
      </c>
      <c r="S4" s="164"/>
      <c r="T4" s="165" t="s">
        <v>27</v>
      </c>
      <c r="U4" s="143" t="s">
        <v>28</v>
      </c>
      <c r="V4" s="144"/>
      <c r="W4" s="165" t="s">
        <v>27</v>
      </c>
      <c r="X4" s="143" t="s">
        <v>28</v>
      </c>
      <c r="Y4" s="164"/>
      <c r="Z4" s="166" t="s">
        <v>27</v>
      </c>
      <c r="AA4" s="128" t="s">
        <v>28</v>
      </c>
      <c r="AB4" s="156"/>
      <c r="AC4" s="167" t="s">
        <v>27</v>
      </c>
      <c r="AD4" s="128" t="s">
        <v>28</v>
      </c>
      <c r="AE4" s="168"/>
      <c r="AF4" s="166" t="s">
        <v>27</v>
      </c>
      <c r="AG4" s="128" t="s">
        <v>28</v>
      </c>
      <c r="AH4" s="168"/>
      <c r="AI4" s="166" t="s">
        <v>27</v>
      </c>
      <c r="AJ4" s="128" t="s">
        <v>28</v>
      </c>
      <c r="AK4" s="168"/>
      <c r="AL4" s="166" t="s">
        <v>27</v>
      </c>
      <c r="AM4" s="128" t="s">
        <v>28</v>
      </c>
      <c r="AN4" s="168"/>
      <c r="AO4" s="166" t="s">
        <v>27</v>
      </c>
      <c r="AP4" s="128" t="s">
        <v>28</v>
      </c>
      <c r="AQ4" s="156"/>
      <c r="AR4" s="169" t="s">
        <v>27</v>
      </c>
      <c r="AS4" s="170" t="s">
        <v>28</v>
      </c>
      <c r="AT4" s="164"/>
      <c r="AU4" s="166" t="s">
        <v>27</v>
      </c>
      <c r="AV4" s="128" t="s">
        <v>28</v>
      </c>
      <c r="AW4" s="168"/>
      <c r="AX4" s="166" t="s">
        <v>27</v>
      </c>
      <c r="AY4" s="128" t="s">
        <v>28</v>
      </c>
      <c r="BA4" s="165" t="s">
        <v>27</v>
      </c>
      <c r="BB4" s="143" t="s">
        <v>28</v>
      </c>
      <c r="BC4" s="164"/>
      <c r="BD4" s="166" t="s">
        <v>27</v>
      </c>
      <c r="BE4" s="128" t="s">
        <v>28</v>
      </c>
      <c r="BF4" s="168"/>
      <c r="BG4" s="166" t="s">
        <v>27</v>
      </c>
      <c r="BH4" s="128" t="s">
        <v>28</v>
      </c>
      <c r="BI4" s="157"/>
      <c r="BJ4" s="157"/>
      <c r="BK4" s="171" t="s">
        <v>27</v>
      </c>
      <c r="BL4" s="172" t="s">
        <v>28</v>
      </c>
      <c r="BM4" s="173"/>
      <c r="BN4" s="171" t="s">
        <v>27</v>
      </c>
      <c r="BO4" s="172" t="s">
        <v>28</v>
      </c>
      <c r="BP4" s="173"/>
      <c r="BQ4" s="171" t="s">
        <v>27</v>
      </c>
      <c r="BR4" s="172" t="s">
        <v>28</v>
      </c>
      <c r="BS4" s="144"/>
      <c r="BT4" s="153"/>
      <c r="BU4" s="153"/>
      <c r="BV4" s="153"/>
      <c r="BW4" s="153"/>
    </row>
    <row r="5" spans="1:77" s="147" customFormat="1" ht="37.5" customHeight="1" thickBot="1">
      <c r="A5" s="174" t="s">
        <v>29</v>
      </c>
      <c r="B5" s="175" t="s">
        <v>30</v>
      </c>
      <c r="C5" s="176" t="s">
        <v>31</v>
      </c>
      <c r="D5" s="177" t="s">
        <v>34</v>
      </c>
      <c r="E5" s="238" t="s">
        <v>35</v>
      </c>
      <c r="F5" s="222" t="s">
        <v>36</v>
      </c>
      <c r="G5" s="178" t="s">
        <v>33</v>
      </c>
      <c r="H5" s="376"/>
      <c r="I5" s="377"/>
      <c r="J5" s="164"/>
      <c r="K5" s="376" t="s">
        <v>66</v>
      </c>
      <c r="L5" s="377"/>
      <c r="M5" s="164"/>
      <c r="N5" s="376"/>
      <c r="O5" s="377"/>
      <c r="P5" s="164"/>
      <c r="Q5" s="376" t="s">
        <v>183</v>
      </c>
      <c r="R5" s="377"/>
      <c r="S5" s="164"/>
      <c r="T5" s="378" t="s">
        <v>63</v>
      </c>
      <c r="U5" s="379"/>
      <c r="V5" s="155"/>
      <c r="W5" s="376" t="s">
        <v>186</v>
      </c>
      <c r="X5" s="377"/>
      <c r="Y5" s="155"/>
      <c r="Z5" s="378" t="s">
        <v>66</v>
      </c>
      <c r="AA5" s="379"/>
      <c r="AB5" s="155"/>
      <c r="AC5" s="378" t="s">
        <v>62</v>
      </c>
      <c r="AD5" s="379"/>
      <c r="AE5" s="155"/>
      <c r="AF5" s="378" t="s">
        <v>216</v>
      </c>
      <c r="AG5" s="379"/>
      <c r="AH5" s="155"/>
      <c r="AI5" s="378" t="s">
        <v>63</v>
      </c>
      <c r="AJ5" s="379"/>
      <c r="AK5" s="155"/>
      <c r="AL5" s="378" t="s">
        <v>186</v>
      </c>
      <c r="AM5" s="379"/>
      <c r="AN5" s="155"/>
      <c r="AO5" s="378" t="s">
        <v>66</v>
      </c>
      <c r="AP5" s="379"/>
      <c r="AQ5" s="156"/>
      <c r="AR5" s="378" t="s">
        <v>62</v>
      </c>
      <c r="AS5" s="379"/>
      <c r="AT5" s="164"/>
      <c r="AU5" s="378" t="s">
        <v>183</v>
      </c>
      <c r="AV5" s="379"/>
      <c r="AW5" s="168"/>
      <c r="AX5" s="378" t="s">
        <v>63</v>
      </c>
      <c r="AY5" s="379"/>
      <c r="BA5" s="376" t="s">
        <v>66</v>
      </c>
      <c r="BB5" s="377"/>
      <c r="BC5" s="164"/>
      <c r="BD5" s="378" t="s">
        <v>186</v>
      </c>
      <c r="BE5" s="379"/>
      <c r="BF5" s="168"/>
      <c r="BG5" s="378" t="s">
        <v>63</v>
      </c>
      <c r="BH5" s="379"/>
      <c r="BI5" s="157"/>
      <c r="BJ5" s="182"/>
      <c r="BK5" s="380"/>
      <c r="BL5" s="381"/>
      <c r="BM5" s="183"/>
      <c r="BN5" s="380"/>
      <c r="BO5" s="381"/>
      <c r="BP5" s="183"/>
      <c r="BQ5" s="380"/>
      <c r="BR5" s="381"/>
      <c r="BS5" s="154">
        <f t="shared" ref="BS5" si="0">IF(BQ5&gt;=3,"W",IF(ISBLANK(BQ5),0,"L"))</f>
        <v>0</v>
      </c>
      <c r="BT5" s="142"/>
      <c r="BU5" s="142"/>
      <c r="BV5" s="142"/>
      <c r="BW5" s="142"/>
    </row>
    <row r="6" spans="1:77" s="147" customFormat="1" ht="18.75">
      <c r="A6" s="230"/>
      <c r="B6" s="213" t="s">
        <v>184</v>
      </c>
      <c r="C6" s="304">
        <v>-36</v>
      </c>
      <c r="D6" s="209"/>
      <c r="E6" s="208"/>
      <c r="F6" s="228"/>
      <c r="G6" s="185"/>
      <c r="H6" s="186"/>
      <c r="I6" s="187"/>
      <c r="J6" s="155">
        <f t="shared" ref="J6" si="1">IF(H6&gt;=3,"W",IF(ISBLANK(H6),0,"L"))</f>
        <v>0</v>
      </c>
      <c r="K6" s="188"/>
      <c r="L6" s="187"/>
      <c r="M6" s="155">
        <f t="shared" ref="M6" si="2">IF(K6&gt;=3,"W",IF(ISBLANK(K6),0,"L"))</f>
        <v>0</v>
      </c>
      <c r="N6" s="188"/>
      <c r="O6" s="187"/>
      <c r="P6" s="155">
        <f t="shared" ref="P6" si="3">IF(N6&gt;=3,"W",IF(ISBLANK(N6),0,"L"))</f>
        <v>0</v>
      </c>
      <c r="Q6" s="188">
        <v>2</v>
      </c>
      <c r="R6" s="187">
        <v>3</v>
      </c>
      <c r="S6" s="155" t="str">
        <f t="shared" ref="S6" si="4">IF(Q6&gt;=3,"W",IF(ISBLANK(Q6),0,"L"))</f>
        <v>L</v>
      </c>
      <c r="T6" s="188"/>
      <c r="U6" s="187"/>
      <c r="V6" s="155">
        <f t="shared" ref="V6" si="5">IF(T6&gt;=3,"W",IF(ISBLANK(T6),0,"L"))</f>
        <v>0</v>
      </c>
      <c r="W6" s="188"/>
      <c r="X6" s="187"/>
      <c r="Y6" s="155">
        <f t="shared" ref="Y6" si="6">IF(W6&gt;=3,"W",IF(ISBLANK(W6),0,"L"))</f>
        <v>0</v>
      </c>
      <c r="Z6" s="189"/>
      <c r="AA6" s="190"/>
      <c r="AB6" s="155">
        <f t="shared" ref="AB6" si="7">IF(Z6&gt;=3,"W",IF(ISBLANK(Z6),0,"L"))</f>
        <v>0</v>
      </c>
      <c r="AC6" s="191"/>
      <c r="AD6" s="190"/>
      <c r="AE6" s="155">
        <f t="shared" ref="AE6" si="8">IF(AC6&gt;=3,"W",IF(ISBLANK(AC6),0,"L"))</f>
        <v>0</v>
      </c>
      <c r="AF6" s="189"/>
      <c r="AG6" s="190"/>
      <c r="AH6" s="155">
        <f t="shared" ref="AH6" si="9">IF(AF6&gt;=3,"W",IF(ISBLANK(AF6),0,"L"))</f>
        <v>0</v>
      </c>
      <c r="AI6" s="189"/>
      <c r="AJ6" s="190"/>
      <c r="AK6" s="155">
        <f t="shared" ref="AK6" si="10">IF(AI6&gt;=3,"W",IF(ISBLANK(AI6),0,"L"))</f>
        <v>0</v>
      </c>
      <c r="AL6" s="189"/>
      <c r="AM6" s="190"/>
      <c r="AN6" s="155">
        <f t="shared" ref="AN6" si="11">IF(AL6&gt;=3,"W",IF(ISBLANK(AL6),0,"L"))</f>
        <v>0</v>
      </c>
      <c r="AO6" s="189"/>
      <c r="AP6" s="190"/>
      <c r="AQ6" s="155">
        <f t="shared" ref="AQ6" si="12">IF(AO6&gt;=3,"W",IF(ISBLANK(AO6),0,"L"))</f>
        <v>0</v>
      </c>
      <c r="AR6" s="189"/>
      <c r="AS6" s="190"/>
      <c r="AT6" s="155">
        <f t="shared" ref="AT6" si="13">IF(AR6&gt;=3,"W",IF(ISBLANK(AR6),0,"L"))</f>
        <v>0</v>
      </c>
      <c r="AU6" s="189"/>
      <c r="AV6" s="190"/>
      <c r="AW6" s="155">
        <f t="shared" ref="AW6" si="14">IF(AU6&gt;=3,"W",IF(ISBLANK(AU6),0,"L"))</f>
        <v>0</v>
      </c>
      <c r="AX6" s="189"/>
      <c r="AY6" s="190"/>
      <c r="AZ6" s="155">
        <f t="shared" ref="AZ6" si="15">IF(AX6&gt;=3,"W",IF(ISBLANK(AX6),0,"L"))</f>
        <v>0</v>
      </c>
      <c r="BA6" s="188"/>
      <c r="BB6" s="187"/>
      <c r="BC6" s="155">
        <f t="shared" ref="BC6" si="16">IF(BA6&gt;=3,"W",IF(ISBLANK(BA6),0,"L"))</f>
        <v>0</v>
      </c>
      <c r="BD6" s="189"/>
      <c r="BE6" s="190"/>
      <c r="BF6" s="155">
        <f t="shared" ref="BF6" si="17">IF(BD6&gt;=3,"W",IF(ISBLANK(BD6),0,"L"))</f>
        <v>0</v>
      </c>
      <c r="BG6" s="189"/>
      <c r="BH6" s="190"/>
      <c r="BI6" s="155">
        <f t="shared" ref="BI6" si="18">IF(BG6&gt;=3,"W",IF(ISBLANK(BG6),0,"L"))</f>
        <v>0</v>
      </c>
      <c r="BJ6" s="192"/>
      <c r="BK6" s="193"/>
      <c r="BL6" s="194"/>
      <c r="BM6" s="155">
        <f t="shared" ref="BM6" si="19">IF(BK6&gt;=3,"W",IF(ISBLANK(BK6),0,"L"))</f>
        <v>0</v>
      </c>
      <c r="BN6" s="193"/>
      <c r="BO6" s="194"/>
      <c r="BP6" s="155">
        <f t="shared" ref="BP6" si="20">IF(BN6&gt;=3,"W",IF(ISBLANK(BN6),0,"L"))</f>
        <v>0</v>
      </c>
      <c r="BQ6" s="193"/>
      <c r="BR6" s="194"/>
      <c r="BS6" s="155">
        <f t="shared" ref="BS6" si="21">IF(BQ6&gt;=3,"W",IF(ISBLANK(BQ6),0,"L"))</f>
        <v>0</v>
      </c>
      <c r="BT6" s="142">
        <f t="shared" ref="BT6" si="22">COUNTIF(J6:BS6,"w")</f>
        <v>0</v>
      </c>
      <c r="BU6" s="142">
        <f t="shared" ref="BU6" si="23">COUNTIF(J6:BS6,"l")</f>
        <v>1</v>
      </c>
      <c r="BV6" s="142">
        <f t="shared" ref="BV6:BW6" si="24">H6+K6+N6+Q6+T6+W6+Z6+AC6+AF6+AI6+AL6+AO6+AR6+AU6+AX6+BA6+BD6+BG6+BK6+BN6+BQ6</f>
        <v>2</v>
      </c>
      <c r="BW6" s="142">
        <f t="shared" si="24"/>
        <v>3</v>
      </c>
      <c r="BX6" s="214">
        <f t="shared" ref="BX6" si="25">IF(BV6+BW6&gt;0,BV6/(BV6+BW6),IF(BV6+BW6=0,"0",0.5))</f>
        <v>0.4</v>
      </c>
      <c r="BY6" s="215">
        <f t="shared" ref="BY6" si="26">IF(BT6+BU6&gt;0,BT6/(BT6+BU6),IF(BT6+BU6=0,"0",0.5))</f>
        <v>0</v>
      </c>
    </row>
    <row r="7" spans="1:77" s="147" customFormat="1" ht="18" customHeight="1">
      <c r="A7" s="229"/>
      <c r="B7" s="323" t="s">
        <v>202</v>
      </c>
      <c r="C7" s="325">
        <v>-33</v>
      </c>
      <c r="D7" s="326"/>
      <c r="E7" s="327"/>
      <c r="F7" s="328"/>
      <c r="G7" s="196"/>
      <c r="H7" s="186"/>
      <c r="I7" s="187"/>
      <c r="J7" s="155">
        <f t="shared" ref="J7:J15" si="27">IF(H7&gt;=3,"W",IF(ISBLANK(H7),0,"L"))</f>
        <v>0</v>
      </c>
      <c r="K7" s="188"/>
      <c r="L7" s="187"/>
      <c r="M7" s="155">
        <f t="shared" ref="M7:M15" si="28">IF(K7&gt;=3,"W",IF(ISBLANK(K7),0,"L"))</f>
        <v>0</v>
      </c>
      <c r="N7" s="188"/>
      <c r="O7" s="187"/>
      <c r="P7" s="155">
        <f t="shared" ref="P7:P15" si="29">IF(N7&gt;=3,"W",IF(ISBLANK(N7),0,"L"))</f>
        <v>0</v>
      </c>
      <c r="Q7" s="188"/>
      <c r="R7" s="187"/>
      <c r="S7" s="155">
        <f t="shared" ref="S7:S15" si="30">IF(Q7&gt;=3,"W",IF(ISBLANK(Q7),0,"L"))</f>
        <v>0</v>
      </c>
      <c r="T7" s="188">
        <v>2</v>
      </c>
      <c r="U7" s="187">
        <v>3</v>
      </c>
      <c r="V7" s="155" t="str">
        <f t="shared" ref="V7:V15" si="31">IF(T7&gt;=3,"W",IF(ISBLANK(T7),0,"L"))</f>
        <v>L</v>
      </c>
      <c r="W7" s="188"/>
      <c r="X7" s="187"/>
      <c r="Y7" s="155">
        <f t="shared" ref="Y7:Y15" si="32">IF(W7&gt;=3,"W",IF(ISBLANK(W7),0,"L"))</f>
        <v>0</v>
      </c>
      <c r="Z7" s="189"/>
      <c r="AA7" s="190"/>
      <c r="AB7" s="155">
        <f t="shared" ref="AB7:AB15" si="33">IF(Z7&gt;=3,"W",IF(ISBLANK(Z7),0,"L"))</f>
        <v>0</v>
      </c>
      <c r="AC7" s="191"/>
      <c r="AD7" s="190"/>
      <c r="AE7" s="155">
        <f t="shared" ref="AE7:AE15" si="34">IF(AC7&gt;=3,"W",IF(ISBLANK(AC7),0,"L"))</f>
        <v>0</v>
      </c>
      <c r="AF7" s="189"/>
      <c r="AG7" s="190"/>
      <c r="AH7" s="155">
        <f t="shared" ref="AH7:AH15" si="35">IF(AF7&gt;=3,"W",IF(ISBLANK(AF7),0,"L"))</f>
        <v>0</v>
      </c>
      <c r="AI7" s="189"/>
      <c r="AJ7" s="190"/>
      <c r="AK7" s="155">
        <f t="shared" ref="AK7:AK15" si="36">IF(AI7&gt;=3,"W",IF(ISBLANK(AI7),0,"L"))</f>
        <v>0</v>
      </c>
      <c r="AL7" s="189"/>
      <c r="AM7" s="190"/>
      <c r="AN7" s="155">
        <f t="shared" ref="AN7:AN15" si="37">IF(AL7&gt;=3,"W",IF(ISBLANK(AL7),0,"L"))</f>
        <v>0</v>
      </c>
      <c r="AO7" s="189"/>
      <c r="AP7" s="190"/>
      <c r="AQ7" s="155">
        <f t="shared" ref="AQ7:AQ15" si="38">IF(AO7&gt;=3,"W",IF(ISBLANK(AO7),0,"L"))</f>
        <v>0</v>
      </c>
      <c r="AR7" s="189"/>
      <c r="AS7" s="190"/>
      <c r="AT7" s="155">
        <f t="shared" ref="AT7:AT15" si="39">IF(AR7&gt;=3,"W",IF(ISBLANK(AR7),0,"L"))</f>
        <v>0</v>
      </c>
      <c r="AU7" s="189"/>
      <c r="AV7" s="190"/>
      <c r="AW7" s="155">
        <f t="shared" ref="AW7:AW15" si="40">IF(AU7&gt;=3,"W",IF(ISBLANK(AU7),0,"L"))</f>
        <v>0</v>
      </c>
      <c r="AX7" s="189"/>
      <c r="AY7" s="190"/>
      <c r="AZ7" s="155">
        <f t="shared" ref="AZ7:AZ15" si="41">IF(AX7&gt;=3,"W",IF(ISBLANK(AX7),0,"L"))</f>
        <v>0</v>
      </c>
      <c r="BA7" s="188"/>
      <c r="BB7" s="187"/>
      <c r="BC7" s="155">
        <f t="shared" ref="BC7:BC15" si="42">IF(BA7&gt;=3,"W",IF(ISBLANK(BA7),0,"L"))</f>
        <v>0</v>
      </c>
      <c r="BD7" s="189"/>
      <c r="BE7" s="190"/>
      <c r="BF7" s="155">
        <f t="shared" ref="BF7:BF15" si="43">IF(BD7&gt;=3,"W",IF(ISBLANK(BD7),0,"L"))</f>
        <v>0</v>
      </c>
      <c r="BG7" s="189"/>
      <c r="BH7" s="190"/>
      <c r="BI7" s="155">
        <f t="shared" ref="BI7:BI15" si="44">IF(BG7&gt;=3,"W",IF(ISBLANK(BG7),0,"L"))</f>
        <v>0</v>
      </c>
      <c r="BJ7" s="192"/>
      <c r="BK7" s="193"/>
      <c r="BL7" s="194"/>
      <c r="BM7" s="155">
        <f t="shared" ref="BM7:BM15" si="45">IF(BK7&gt;=3,"W",IF(ISBLANK(BK7),0,"L"))</f>
        <v>0</v>
      </c>
      <c r="BN7" s="193"/>
      <c r="BO7" s="194"/>
      <c r="BP7" s="155">
        <f t="shared" ref="BP7:BP15" si="46">IF(BN7&gt;=3,"W",IF(ISBLANK(BN7),0,"L"))</f>
        <v>0</v>
      </c>
      <c r="BQ7" s="193"/>
      <c r="BR7" s="194"/>
      <c r="BS7" s="155">
        <f t="shared" ref="BS7:BS15" si="47">IF(BQ7&gt;=3,"W",IF(ISBLANK(BQ7),0,"L"))</f>
        <v>0</v>
      </c>
      <c r="BT7" s="142">
        <f t="shared" ref="BT7:BT15" si="48">COUNTIF(J7:BS7,"w")</f>
        <v>0</v>
      </c>
      <c r="BU7" s="142">
        <f t="shared" ref="BU7:BU15" si="49">COUNTIF(J7:BS7,"l")</f>
        <v>1</v>
      </c>
      <c r="BV7" s="142">
        <f t="shared" ref="BV7:BW15" si="50">H7+K7+N7+Q7+T7+W7+Z7+AC7+AF7+AI7+AL7+AO7+AR7+AU7+AX7+BA7+BD7+BG7+BK7+BN7+BQ7</f>
        <v>2</v>
      </c>
      <c r="BW7" s="142">
        <f t="shared" si="50"/>
        <v>3</v>
      </c>
      <c r="BX7" s="214">
        <f t="shared" ref="BX7:BX15" si="51">IF(BV7+BW7&gt;0,BV7/(BV7+BW7),IF(BV7+BW7=0,"0",0.5))</f>
        <v>0.4</v>
      </c>
      <c r="BY7" s="215">
        <f t="shared" ref="BY7:BY15" si="52">IF(BT7+BU7&gt;0,BT7/(BT7+BU7),IF(BT7+BU7=0,"0",0.5))</f>
        <v>0</v>
      </c>
    </row>
    <row r="8" spans="1:77" s="147" customFormat="1" ht="18" customHeight="1">
      <c r="A8" s="229"/>
      <c r="B8" s="323" t="s">
        <v>226</v>
      </c>
      <c r="C8" s="325">
        <v>-26</v>
      </c>
      <c r="D8" s="326"/>
      <c r="E8" s="327"/>
      <c r="F8" s="328"/>
      <c r="G8" s="196"/>
      <c r="H8" s="186"/>
      <c r="I8" s="187"/>
      <c r="J8" s="155">
        <f t="shared" ref="J8" si="53">IF(H8&gt;=3,"W",IF(ISBLANK(H8),0,"L"))</f>
        <v>0</v>
      </c>
      <c r="K8" s="188"/>
      <c r="L8" s="187"/>
      <c r="M8" s="155">
        <f t="shared" ref="M8" si="54">IF(K8&gt;=3,"W",IF(ISBLANK(K8),0,"L"))</f>
        <v>0</v>
      </c>
      <c r="N8" s="188"/>
      <c r="O8" s="187"/>
      <c r="P8" s="155">
        <f t="shared" ref="P8" si="55">IF(N8&gt;=3,"W",IF(ISBLANK(N8),0,"L"))</f>
        <v>0</v>
      </c>
      <c r="Q8" s="188"/>
      <c r="R8" s="187"/>
      <c r="S8" s="155">
        <f t="shared" ref="S8" si="56">IF(Q8&gt;=3,"W",IF(ISBLANK(Q8),0,"L"))</f>
        <v>0</v>
      </c>
      <c r="T8" s="188"/>
      <c r="U8" s="187"/>
      <c r="V8" s="155">
        <f t="shared" ref="V8" si="57">IF(T8&gt;=3,"W",IF(ISBLANK(T8),0,"L"))</f>
        <v>0</v>
      </c>
      <c r="W8" s="188"/>
      <c r="X8" s="187"/>
      <c r="Y8" s="155">
        <f t="shared" ref="Y8" si="58">IF(W8&gt;=3,"W",IF(ISBLANK(W8),0,"L"))</f>
        <v>0</v>
      </c>
      <c r="Z8" s="189"/>
      <c r="AA8" s="190"/>
      <c r="AB8" s="155">
        <f t="shared" ref="AB8" si="59">IF(Z8&gt;=3,"W",IF(ISBLANK(Z8),0,"L"))</f>
        <v>0</v>
      </c>
      <c r="AC8" s="191"/>
      <c r="AD8" s="190"/>
      <c r="AE8" s="155">
        <f t="shared" ref="AE8" si="60">IF(AC8&gt;=3,"W",IF(ISBLANK(AC8),0,"L"))</f>
        <v>0</v>
      </c>
      <c r="AF8" s="189"/>
      <c r="AG8" s="190"/>
      <c r="AH8" s="155">
        <f t="shared" ref="AH8" si="61">IF(AF8&gt;=3,"W",IF(ISBLANK(AF8),0,"L"))</f>
        <v>0</v>
      </c>
      <c r="AI8" s="189">
        <v>3</v>
      </c>
      <c r="AJ8" s="190">
        <v>2</v>
      </c>
      <c r="AK8" s="155" t="str">
        <f t="shared" ref="AK8" si="62">IF(AI8&gt;=3,"W",IF(ISBLANK(AI8),0,"L"))</f>
        <v>W</v>
      </c>
      <c r="AL8" s="189"/>
      <c r="AM8" s="190"/>
      <c r="AN8" s="155">
        <f t="shared" ref="AN8" si="63">IF(AL8&gt;=3,"W",IF(ISBLANK(AL8),0,"L"))</f>
        <v>0</v>
      </c>
      <c r="AO8" s="189"/>
      <c r="AP8" s="190"/>
      <c r="AQ8" s="155">
        <f t="shared" ref="AQ8" si="64">IF(AO8&gt;=3,"W",IF(ISBLANK(AO8),0,"L"))</f>
        <v>0</v>
      </c>
      <c r="AR8" s="189"/>
      <c r="AS8" s="190"/>
      <c r="AT8" s="155">
        <f t="shared" ref="AT8" si="65">IF(AR8&gt;=3,"W",IF(ISBLANK(AR8),0,"L"))</f>
        <v>0</v>
      </c>
      <c r="AU8" s="189"/>
      <c r="AV8" s="190"/>
      <c r="AW8" s="155">
        <f t="shared" ref="AW8" si="66">IF(AU8&gt;=3,"W",IF(ISBLANK(AU8),0,"L"))</f>
        <v>0</v>
      </c>
      <c r="AX8" s="189"/>
      <c r="AY8" s="190"/>
      <c r="AZ8" s="155">
        <f t="shared" ref="AZ8" si="67">IF(AX8&gt;=3,"W",IF(ISBLANK(AX8),0,"L"))</f>
        <v>0</v>
      </c>
      <c r="BA8" s="188"/>
      <c r="BB8" s="187"/>
      <c r="BC8" s="155">
        <f t="shared" ref="BC8" si="68">IF(BA8&gt;=3,"W",IF(ISBLANK(BA8),0,"L"))</f>
        <v>0</v>
      </c>
      <c r="BD8" s="189"/>
      <c r="BE8" s="190"/>
      <c r="BF8" s="155">
        <f t="shared" ref="BF8" si="69">IF(BD8&gt;=3,"W",IF(ISBLANK(BD8),0,"L"))</f>
        <v>0</v>
      </c>
      <c r="BG8" s="189"/>
      <c r="BH8" s="190"/>
      <c r="BI8" s="155">
        <f t="shared" ref="BI8" si="70">IF(BG8&gt;=3,"W",IF(ISBLANK(BG8),0,"L"))</f>
        <v>0</v>
      </c>
      <c r="BJ8" s="192"/>
      <c r="BK8" s="193"/>
      <c r="BL8" s="194"/>
      <c r="BM8" s="155">
        <f t="shared" ref="BM8" si="71">IF(BK8&gt;=3,"W",IF(ISBLANK(BK8),0,"L"))</f>
        <v>0</v>
      </c>
      <c r="BN8" s="193"/>
      <c r="BO8" s="194"/>
      <c r="BP8" s="155">
        <f t="shared" ref="BP8" si="72">IF(BN8&gt;=3,"W",IF(ISBLANK(BN8),0,"L"))</f>
        <v>0</v>
      </c>
      <c r="BQ8" s="193"/>
      <c r="BR8" s="194"/>
      <c r="BS8" s="155">
        <f t="shared" ref="BS8" si="73">IF(BQ8&gt;=3,"W",IF(ISBLANK(BQ8),0,"L"))</f>
        <v>0</v>
      </c>
      <c r="BT8" s="142">
        <f t="shared" ref="BT8" si="74">COUNTIF(J8:BS8,"w")</f>
        <v>1</v>
      </c>
      <c r="BU8" s="142">
        <f t="shared" ref="BU8" si="75">COUNTIF(J8:BS8,"l")</f>
        <v>0</v>
      </c>
      <c r="BV8" s="142">
        <f t="shared" ref="BV8" si="76">H8+K8+N8+Q8+T8+W8+Z8+AC8+AF8+AI8+AL8+AO8+AR8+AU8+AX8+BA8+BD8+BG8+BK8+BN8+BQ8</f>
        <v>3</v>
      </c>
      <c r="BW8" s="142">
        <f t="shared" ref="BW8" si="77">I8+L8+O8+R8+U8+X8+AA8+AD8+AG8+AJ8+AM8+AP8+AS8+AV8+AY8+BB8+BE8+BH8+BL8+BO8+BR8</f>
        <v>2</v>
      </c>
      <c r="BX8" s="214">
        <f t="shared" ref="BX8" si="78">IF(BV8+BW8&gt;0,BV8/(BV8+BW8),IF(BV8+BW8=0,"0",0.5))</f>
        <v>0.6</v>
      </c>
      <c r="BY8" s="215">
        <f t="shared" ref="BY8" si="79">IF(BT8+BU8&gt;0,BT8/(BT8+BU8),IF(BT8+BU8=0,"0",0.5))</f>
        <v>1</v>
      </c>
    </row>
    <row r="9" spans="1:77" s="147" customFormat="1" ht="16.5" customHeight="1">
      <c r="A9" s="195">
        <v>1</v>
      </c>
      <c r="B9" s="253" t="s">
        <v>128</v>
      </c>
      <c r="C9" s="246">
        <v>-23</v>
      </c>
      <c r="D9" s="225"/>
      <c r="E9" s="242"/>
      <c r="F9" s="225">
        <v>-21</v>
      </c>
      <c r="G9" s="244"/>
      <c r="H9" s="186">
        <v>1</v>
      </c>
      <c r="I9" s="187">
        <v>3</v>
      </c>
      <c r="J9" s="155" t="str">
        <f t="shared" si="27"/>
        <v>L</v>
      </c>
      <c r="K9" s="188"/>
      <c r="L9" s="187"/>
      <c r="M9" s="155">
        <f t="shared" si="28"/>
        <v>0</v>
      </c>
      <c r="N9" s="188"/>
      <c r="O9" s="187"/>
      <c r="P9" s="155">
        <f t="shared" si="29"/>
        <v>0</v>
      </c>
      <c r="Q9" s="188"/>
      <c r="R9" s="187"/>
      <c r="S9" s="155">
        <f t="shared" si="30"/>
        <v>0</v>
      </c>
      <c r="T9" s="188"/>
      <c r="U9" s="187"/>
      <c r="V9" s="155">
        <f t="shared" si="31"/>
        <v>0</v>
      </c>
      <c r="W9" s="188"/>
      <c r="X9" s="187"/>
      <c r="Y9" s="155">
        <f t="shared" si="32"/>
        <v>0</v>
      </c>
      <c r="Z9" s="189"/>
      <c r="AA9" s="190"/>
      <c r="AB9" s="155">
        <f t="shared" si="33"/>
        <v>0</v>
      </c>
      <c r="AC9" s="191"/>
      <c r="AD9" s="190"/>
      <c r="AE9" s="155">
        <f t="shared" si="34"/>
        <v>0</v>
      </c>
      <c r="AF9" s="189">
        <v>1</v>
      </c>
      <c r="AG9" s="190">
        <v>3</v>
      </c>
      <c r="AH9" s="155" t="str">
        <f t="shared" si="35"/>
        <v>L</v>
      </c>
      <c r="AI9" s="189"/>
      <c r="AJ9" s="190"/>
      <c r="AK9" s="155">
        <f t="shared" si="36"/>
        <v>0</v>
      </c>
      <c r="AL9" s="189">
        <v>1</v>
      </c>
      <c r="AM9" s="190">
        <v>3</v>
      </c>
      <c r="AN9" s="155" t="str">
        <f t="shared" si="37"/>
        <v>L</v>
      </c>
      <c r="AO9" s="189"/>
      <c r="AP9" s="190"/>
      <c r="AQ9" s="155">
        <f t="shared" si="38"/>
        <v>0</v>
      </c>
      <c r="AR9" s="189">
        <v>0</v>
      </c>
      <c r="AS9" s="190">
        <v>3</v>
      </c>
      <c r="AT9" s="155" t="str">
        <f t="shared" si="39"/>
        <v>L</v>
      </c>
      <c r="AU9" s="189"/>
      <c r="AV9" s="190"/>
      <c r="AW9" s="155">
        <f t="shared" si="40"/>
        <v>0</v>
      </c>
      <c r="AX9" s="189"/>
      <c r="AY9" s="190"/>
      <c r="AZ9" s="155">
        <f t="shared" si="41"/>
        <v>0</v>
      </c>
      <c r="BA9" s="188">
        <v>3</v>
      </c>
      <c r="BB9" s="187">
        <v>1</v>
      </c>
      <c r="BC9" s="155" t="str">
        <f t="shared" si="42"/>
        <v>W</v>
      </c>
      <c r="BD9" s="189">
        <v>1</v>
      </c>
      <c r="BE9" s="190">
        <v>3</v>
      </c>
      <c r="BF9" s="155" t="str">
        <f t="shared" si="43"/>
        <v>L</v>
      </c>
      <c r="BG9" s="189">
        <v>1</v>
      </c>
      <c r="BH9" s="190">
        <v>3</v>
      </c>
      <c r="BI9" s="155" t="str">
        <f t="shared" si="44"/>
        <v>L</v>
      </c>
      <c r="BJ9" s="318"/>
      <c r="BK9" s="193"/>
      <c r="BL9" s="194"/>
      <c r="BM9" s="155">
        <f t="shared" si="45"/>
        <v>0</v>
      </c>
      <c r="BN9" s="193"/>
      <c r="BO9" s="194"/>
      <c r="BP9" s="155">
        <f t="shared" si="46"/>
        <v>0</v>
      </c>
      <c r="BQ9" s="193"/>
      <c r="BR9" s="194"/>
      <c r="BS9" s="155">
        <f t="shared" si="47"/>
        <v>0</v>
      </c>
      <c r="BT9" s="142">
        <f t="shared" si="48"/>
        <v>1</v>
      </c>
      <c r="BU9" s="142">
        <f t="shared" si="49"/>
        <v>6</v>
      </c>
      <c r="BV9" s="142">
        <f t="shared" si="50"/>
        <v>8</v>
      </c>
      <c r="BW9" s="142">
        <f t="shared" si="50"/>
        <v>19</v>
      </c>
      <c r="BX9" s="214">
        <f t="shared" si="51"/>
        <v>0.29629629629629628</v>
      </c>
      <c r="BY9" s="215">
        <f t="shared" si="52"/>
        <v>0.14285714285714285</v>
      </c>
    </row>
    <row r="10" spans="1:77" s="147" customFormat="1" ht="16.5" customHeight="1">
      <c r="A10" s="184">
        <v>2</v>
      </c>
      <c r="B10" s="253" t="s">
        <v>136</v>
      </c>
      <c r="C10" s="246">
        <v>-22</v>
      </c>
      <c r="D10" s="209"/>
      <c r="E10" s="353">
        <v>-23</v>
      </c>
      <c r="F10" s="209"/>
      <c r="G10" s="227"/>
      <c r="H10" s="186">
        <v>3</v>
      </c>
      <c r="I10" s="187">
        <v>1</v>
      </c>
      <c r="J10" s="155" t="str">
        <f t="shared" si="27"/>
        <v>W</v>
      </c>
      <c r="K10" s="188">
        <v>3</v>
      </c>
      <c r="L10" s="187">
        <v>1</v>
      </c>
      <c r="M10" s="155" t="str">
        <f t="shared" si="28"/>
        <v>W</v>
      </c>
      <c r="N10" s="188"/>
      <c r="O10" s="187"/>
      <c r="P10" s="155">
        <f t="shared" si="29"/>
        <v>0</v>
      </c>
      <c r="Q10" s="188"/>
      <c r="R10" s="187"/>
      <c r="S10" s="155">
        <f t="shared" si="30"/>
        <v>0</v>
      </c>
      <c r="T10" s="188"/>
      <c r="U10" s="187"/>
      <c r="V10" s="155">
        <f t="shared" si="31"/>
        <v>0</v>
      </c>
      <c r="W10" s="188">
        <v>3</v>
      </c>
      <c r="X10" s="187">
        <v>1</v>
      </c>
      <c r="Y10" s="155" t="str">
        <f t="shared" si="32"/>
        <v>W</v>
      </c>
      <c r="Z10" s="189">
        <v>1</v>
      </c>
      <c r="AA10" s="190">
        <v>3</v>
      </c>
      <c r="AB10" s="155" t="str">
        <f t="shared" si="33"/>
        <v>L</v>
      </c>
      <c r="AC10" s="191">
        <v>3</v>
      </c>
      <c r="AD10" s="190">
        <v>1</v>
      </c>
      <c r="AE10" s="155" t="str">
        <f t="shared" si="34"/>
        <v>W</v>
      </c>
      <c r="AF10" s="189">
        <v>3</v>
      </c>
      <c r="AG10" s="190">
        <v>1</v>
      </c>
      <c r="AH10" s="155" t="str">
        <f t="shared" si="35"/>
        <v>W</v>
      </c>
      <c r="AI10" s="189"/>
      <c r="AJ10" s="190"/>
      <c r="AK10" s="155">
        <f t="shared" si="36"/>
        <v>0</v>
      </c>
      <c r="AL10" s="189"/>
      <c r="AM10" s="190"/>
      <c r="AN10" s="155">
        <f t="shared" si="37"/>
        <v>0</v>
      </c>
      <c r="AO10" s="189"/>
      <c r="AP10" s="190"/>
      <c r="AQ10" s="155">
        <f t="shared" si="38"/>
        <v>0</v>
      </c>
      <c r="AR10" s="189"/>
      <c r="AS10" s="190"/>
      <c r="AT10" s="155">
        <f t="shared" si="39"/>
        <v>0</v>
      </c>
      <c r="AU10" s="189">
        <v>3</v>
      </c>
      <c r="AV10" s="190">
        <v>0</v>
      </c>
      <c r="AW10" s="155" t="str">
        <f t="shared" si="40"/>
        <v>W</v>
      </c>
      <c r="AX10" s="189">
        <v>1</v>
      </c>
      <c r="AY10" s="190">
        <v>3</v>
      </c>
      <c r="AZ10" s="155" t="str">
        <f t="shared" si="41"/>
        <v>L</v>
      </c>
      <c r="BA10" s="188"/>
      <c r="BB10" s="187"/>
      <c r="BC10" s="155">
        <f t="shared" si="42"/>
        <v>0</v>
      </c>
      <c r="BD10" s="189"/>
      <c r="BE10" s="190"/>
      <c r="BF10" s="155">
        <f t="shared" si="43"/>
        <v>0</v>
      </c>
      <c r="BG10" s="189"/>
      <c r="BH10" s="190"/>
      <c r="BI10" s="155">
        <f t="shared" si="44"/>
        <v>0</v>
      </c>
      <c r="BJ10" s="192"/>
      <c r="BK10" s="193"/>
      <c r="BL10" s="194"/>
      <c r="BM10" s="155">
        <f t="shared" si="45"/>
        <v>0</v>
      </c>
      <c r="BN10" s="193"/>
      <c r="BO10" s="194"/>
      <c r="BP10" s="155">
        <f t="shared" si="46"/>
        <v>0</v>
      </c>
      <c r="BQ10" s="193"/>
      <c r="BR10" s="194"/>
      <c r="BS10" s="155">
        <f t="shared" si="47"/>
        <v>0</v>
      </c>
      <c r="BT10" s="142">
        <f t="shared" si="48"/>
        <v>6</v>
      </c>
      <c r="BU10" s="142">
        <f t="shared" si="49"/>
        <v>2</v>
      </c>
      <c r="BV10" s="142">
        <f t="shared" si="50"/>
        <v>20</v>
      </c>
      <c r="BW10" s="142">
        <f t="shared" si="50"/>
        <v>11</v>
      </c>
      <c r="BX10" s="214">
        <f t="shared" si="51"/>
        <v>0.64516129032258063</v>
      </c>
      <c r="BY10" s="215">
        <f t="shared" si="52"/>
        <v>0.75</v>
      </c>
    </row>
    <row r="11" spans="1:77" s="147" customFormat="1" ht="18.75" customHeight="1">
      <c r="A11" s="230">
        <v>3</v>
      </c>
      <c r="B11" s="253" t="s">
        <v>139</v>
      </c>
      <c r="C11" s="246">
        <v>-22</v>
      </c>
      <c r="D11" s="330">
        <v>-21</v>
      </c>
      <c r="E11" s="353">
        <v>-20</v>
      </c>
      <c r="F11" s="209">
        <v>-18</v>
      </c>
      <c r="G11" s="241"/>
      <c r="H11" s="186">
        <v>3</v>
      </c>
      <c r="I11" s="187">
        <v>2</v>
      </c>
      <c r="J11" s="155" t="str">
        <f t="shared" si="27"/>
        <v>W</v>
      </c>
      <c r="K11" s="188">
        <v>1</v>
      </c>
      <c r="L11" s="187">
        <v>3</v>
      </c>
      <c r="M11" s="155" t="str">
        <f t="shared" si="28"/>
        <v>L</v>
      </c>
      <c r="N11" s="188">
        <v>2</v>
      </c>
      <c r="O11" s="187">
        <v>3</v>
      </c>
      <c r="P11" s="155" t="str">
        <f t="shared" si="29"/>
        <v>L</v>
      </c>
      <c r="Q11" s="188">
        <v>0</v>
      </c>
      <c r="R11" s="187">
        <v>3</v>
      </c>
      <c r="S11" s="155" t="str">
        <f t="shared" si="30"/>
        <v>L</v>
      </c>
      <c r="T11" s="188">
        <v>2</v>
      </c>
      <c r="U11" s="187">
        <v>3</v>
      </c>
      <c r="V11" s="155" t="str">
        <f t="shared" si="31"/>
        <v>L</v>
      </c>
      <c r="W11" s="188">
        <v>1</v>
      </c>
      <c r="X11" s="187">
        <v>3</v>
      </c>
      <c r="Y11" s="155" t="str">
        <f t="shared" si="32"/>
        <v>L</v>
      </c>
      <c r="Z11" s="189">
        <v>3</v>
      </c>
      <c r="AA11" s="190">
        <v>1</v>
      </c>
      <c r="AB11" s="155" t="str">
        <f t="shared" si="33"/>
        <v>W</v>
      </c>
      <c r="AC11" s="191">
        <v>1</v>
      </c>
      <c r="AD11" s="190">
        <v>3</v>
      </c>
      <c r="AE11" s="155" t="str">
        <f t="shared" si="34"/>
        <v>L</v>
      </c>
      <c r="AF11" s="189"/>
      <c r="AG11" s="190"/>
      <c r="AH11" s="155">
        <f t="shared" si="35"/>
        <v>0</v>
      </c>
      <c r="AI11" s="189">
        <v>1</v>
      </c>
      <c r="AJ11" s="190">
        <v>3</v>
      </c>
      <c r="AK11" s="155" t="str">
        <f t="shared" si="36"/>
        <v>L</v>
      </c>
      <c r="AL11" s="189"/>
      <c r="AM11" s="190"/>
      <c r="AN11" s="155">
        <f t="shared" si="37"/>
        <v>0</v>
      </c>
      <c r="AO11" s="189">
        <v>1</v>
      </c>
      <c r="AP11" s="190">
        <v>3</v>
      </c>
      <c r="AQ11" s="155" t="str">
        <f t="shared" si="38"/>
        <v>L</v>
      </c>
      <c r="AR11" s="189">
        <v>2</v>
      </c>
      <c r="AS11" s="190">
        <v>3</v>
      </c>
      <c r="AT11" s="155" t="str">
        <f t="shared" si="39"/>
        <v>L</v>
      </c>
      <c r="AU11" s="189">
        <v>0</v>
      </c>
      <c r="AV11" s="190">
        <v>3</v>
      </c>
      <c r="AW11" s="155" t="str">
        <f t="shared" si="40"/>
        <v>L</v>
      </c>
      <c r="AX11" s="189">
        <v>2</v>
      </c>
      <c r="AY11" s="190">
        <v>3</v>
      </c>
      <c r="AZ11" s="155" t="str">
        <f t="shared" si="41"/>
        <v>L</v>
      </c>
      <c r="BA11" s="188"/>
      <c r="BB11" s="187"/>
      <c r="BC11" s="155">
        <f t="shared" si="42"/>
        <v>0</v>
      </c>
      <c r="BD11" s="189">
        <v>3</v>
      </c>
      <c r="BE11" s="190">
        <v>1</v>
      </c>
      <c r="BF11" s="155" t="str">
        <f t="shared" si="43"/>
        <v>W</v>
      </c>
      <c r="BG11" s="189">
        <v>3</v>
      </c>
      <c r="BH11" s="190">
        <v>1</v>
      </c>
      <c r="BI11" s="155" t="str">
        <f t="shared" si="44"/>
        <v>W</v>
      </c>
      <c r="BJ11" s="192"/>
      <c r="BK11" s="193"/>
      <c r="BL11" s="194"/>
      <c r="BM11" s="155">
        <f t="shared" si="45"/>
        <v>0</v>
      </c>
      <c r="BN11" s="193"/>
      <c r="BO11" s="194"/>
      <c r="BP11" s="155">
        <f t="shared" si="46"/>
        <v>0</v>
      </c>
      <c r="BQ11" s="193"/>
      <c r="BR11" s="194"/>
      <c r="BS11" s="155">
        <f t="shared" si="47"/>
        <v>0</v>
      </c>
      <c r="BT11" s="142">
        <f t="shared" si="48"/>
        <v>4</v>
      </c>
      <c r="BU11" s="142">
        <f t="shared" si="49"/>
        <v>11</v>
      </c>
      <c r="BV11" s="142">
        <f t="shared" si="50"/>
        <v>25</v>
      </c>
      <c r="BW11" s="142">
        <f t="shared" si="50"/>
        <v>38</v>
      </c>
      <c r="BX11" s="214">
        <f t="shared" si="51"/>
        <v>0.3968253968253968</v>
      </c>
      <c r="BY11" s="215">
        <f t="shared" si="52"/>
        <v>0.26666666666666666</v>
      </c>
    </row>
    <row r="12" spans="1:77" s="147" customFormat="1" ht="18.75" customHeight="1">
      <c r="A12" s="184"/>
      <c r="B12" s="299" t="s">
        <v>217</v>
      </c>
      <c r="C12" s="303">
        <v>-13</v>
      </c>
      <c r="D12" s="226"/>
      <c r="E12" s="209"/>
      <c r="F12" s="209"/>
      <c r="G12" s="227"/>
      <c r="H12" s="186"/>
      <c r="I12" s="187"/>
      <c r="J12" s="155">
        <f t="shared" ref="J12" si="80">IF(H12&gt;=3,"W",IF(ISBLANK(H12),0,"L"))</f>
        <v>0</v>
      </c>
      <c r="K12" s="188"/>
      <c r="L12" s="187"/>
      <c r="M12" s="155">
        <f t="shared" ref="M12" si="81">IF(K12&gt;=3,"W",IF(ISBLANK(K12),0,"L"))</f>
        <v>0</v>
      </c>
      <c r="N12" s="188">
        <v>0</v>
      </c>
      <c r="O12" s="187">
        <v>3</v>
      </c>
      <c r="P12" s="155" t="str">
        <f t="shared" ref="P12" si="82">IF(N12&gt;=3,"W",IF(ISBLANK(N12),0,"L"))</f>
        <v>L</v>
      </c>
      <c r="Q12" s="188"/>
      <c r="R12" s="187"/>
      <c r="S12" s="155">
        <f t="shared" ref="S12" si="83">IF(Q12&gt;=3,"W",IF(ISBLANK(Q12),0,"L"))</f>
        <v>0</v>
      </c>
      <c r="T12" s="188"/>
      <c r="U12" s="187"/>
      <c r="V12" s="155">
        <f t="shared" ref="V12" si="84">IF(T12&gt;=3,"W",IF(ISBLANK(T12),0,"L"))</f>
        <v>0</v>
      </c>
      <c r="W12" s="188"/>
      <c r="X12" s="187"/>
      <c r="Y12" s="155">
        <f t="shared" ref="Y12" si="85">IF(W12&gt;=3,"W",IF(ISBLANK(W12),0,"L"))</f>
        <v>0</v>
      </c>
      <c r="Z12" s="189"/>
      <c r="AA12" s="190"/>
      <c r="AB12" s="155">
        <f t="shared" ref="AB12" si="86">IF(Z12&gt;=3,"W",IF(ISBLANK(Z12),0,"L"))</f>
        <v>0</v>
      </c>
      <c r="AC12" s="191"/>
      <c r="AD12" s="190"/>
      <c r="AE12" s="155">
        <f t="shared" ref="AE12" si="87">IF(AC12&gt;=3,"W",IF(ISBLANK(AC12),0,"L"))</f>
        <v>0</v>
      </c>
      <c r="AF12" s="189">
        <v>3</v>
      </c>
      <c r="AG12" s="190">
        <v>0</v>
      </c>
      <c r="AH12" s="155" t="str">
        <f t="shared" ref="AH12" si="88">IF(AF12&gt;=3,"W",IF(ISBLANK(AF12),0,"L"))</f>
        <v>W</v>
      </c>
      <c r="AI12" s="189"/>
      <c r="AJ12" s="190"/>
      <c r="AK12" s="155">
        <f t="shared" ref="AK12" si="89">IF(AI12&gt;=3,"W",IF(ISBLANK(AI12),0,"L"))</f>
        <v>0</v>
      </c>
      <c r="AL12" s="189"/>
      <c r="AM12" s="190"/>
      <c r="AN12" s="155">
        <f t="shared" ref="AN12" si="90">IF(AL12&gt;=3,"W",IF(ISBLANK(AL12),0,"L"))</f>
        <v>0</v>
      </c>
      <c r="AO12" s="189"/>
      <c r="AP12" s="190"/>
      <c r="AQ12" s="155">
        <f t="shared" ref="AQ12" si="91">IF(AO12&gt;=3,"W",IF(ISBLANK(AO12),0,"L"))</f>
        <v>0</v>
      </c>
      <c r="AR12" s="189"/>
      <c r="AS12" s="190"/>
      <c r="AT12" s="155">
        <f t="shared" ref="AT12" si="92">IF(AR12&gt;=3,"W",IF(ISBLANK(AR12),0,"L"))</f>
        <v>0</v>
      </c>
      <c r="AU12" s="189"/>
      <c r="AV12" s="190"/>
      <c r="AW12" s="155">
        <f t="shared" ref="AW12" si="93">IF(AU12&gt;=3,"W",IF(ISBLANK(AU12),0,"L"))</f>
        <v>0</v>
      </c>
      <c r="AX12" s="189"/>
      <c r="AY12" s="190"/>
      <c r="AZ12" s="155">
        <f t="shared" ref="AZ12" si="94">IF(AX12&gt;=3,"W",IF(ISBLANK(AX12),0,"L"))</f>
        <v>0</v>
      </c>
      <c r="BA12" s="188"/>
      <c r="BB12" s="187"/>
      <c r="BC12" s="155">
        <f t="shared" ref="BC12" si="95">IF(BA12&gt;=3,"W",IF(ISBLANK(BA12),0,"L"))</f>
        <v>0</v>
      </c>
      <c r="BD12" s="189"/>
      <c r="BE12" s="190"/>
      <c r="BF12" s="155">
        <f t="shared" ref="BF12" si="96">IF(BD12&gt;=3,"W",IF(ISBLANK(BD12),0,"L"))</f>
        <v>0</v>
      </c>
      <c r="BG12" s="189"/>
      <c r="BH12" s="190"/>
      <c r="BI12" s="155">
        <f t="shared" ref="BI12" si="97">IF(BG12&gt;=3,"W",IF(ISBLANK(BG12),0,"L"))</f>
        <v>0</v>
      </c>
      <c r="BJ12" s="192"/>
      <c r="BK12" s="193"/>
      <c r="BL12" s="194"/>
      <c r="BM12" s="155">
        <f t="shared" ref="BM12" si="98">IF(BK12&gt;=3,"W",IF(ISBLANK(BK12),0,"L"))</f>
        <v>0</v>
      </c>
      <c r="BN12" s="193"/>
      <c r="BO12" s="194"/>
      <c r="BP12" s="155">
        <f t="shared" ref="BP12" si="99">IF(BN12&gt;=3,"W",IF(ISBLANK(BN12),0,"L"))</f>
        <v>0</v>
      </c>
      <c r="BQ12" s="193"/>
      <c r="BR12" s="194"/>
      <c r="BS12" s="155">
        <f t="shared" ref="BS12" si="100">IF(BQ12&gt;=3,"W",IF(ISBLANK(BQ12),0,"L"))</f>
        <v>0</v>
      </c>
      <c r="BT12" s="142">
        <f t="shared" ref="BT12" si="101">COUNTIF(J12:BS12,"w")</f>
        <v>1</v>
      </c>
      <c r="BU12" s="142">
        <f t="shared" ref="BU12" si="102">COUNTIF(J12:BS12,"l")</f>
        <v>1</v>
      </c>
      <c r="BV12" s="142">
        <f t="shared" ref="BV12" si="103">H12+K12+N12+Q12+T12+W12+Z12+AC12+AF12+AI12+AL12+AO12+AR12+AU12+AX12+BA12+BD12+BG12+BK12+BN12+BQ12</f>
        <v>3</v>
      </c>
      <c r="BW12" s="142">
        <f t="shared" ref="BW12" si="104">I12+L12+O12+R12+U12+X12+AA12+AD12+AG12+AJ12+AM12+AP12+AS12+AV12+AY12+BB12+BE12+BH12+BL12+BO12+BR12</f>
        <v>3</v>
      </c>
      <c r="BX12" s="214">
        <f t="shared" ref="BX12" si="105">IF(BV12+BW12&gt;0,BV12/(BV12+BW12),IF(BV12+BW12=0,"0",0.5))</f>
        <v>0.5</v>
      </c>
      <c r="BY12" s="215">
        <f t="shared" ref="BY12" si="106">IF(BT12+BU12&gt;0,BT12/(BT12+BU12),IF(BT12+BU12=0,"0",0.5))</f>
        <v>0.5</v>
      </c>
    </row>
    <row r="13" spans="1:77" s="147" customFormat="1" ht="16.5">
      <c r="A13" s="184">
        <v>4</v>
      </c>
      <c r="B13" s="245" t="s">
        <v>87</v>
      </c>
      <c r="C13" s="246">
        <v>-15</v>
      </c>
      <c r="D13" s="330">
        <v>-12</v>
      </c>
      <c r="E13" s="240"/>
      <c r="F13" s="209"/>
      <c r="G13" s="227"/>
      <c r="H13" s="186"/>
      <c r="I13" s="187"/>
      <c r="J13" s="155">
        <f t="shared" si="27"/>
        <v>0</v>
      </c>
      <c r="K13" s="188">
        <v>0</v>
      </c>
      <c r="L13" s="187">
        <v>3</v>
      </c>
      <c r="M13" s="155" t="str">
        <f t="shared" si="28"/>
        <v>L</v>
      </c>
      <c r="N13" s="188">
        <v>0</v>
      </c>
      <c r="O13" s="187">
        <v>3</v>
      </c>
      <c r="P13" s="155" t="str">
        <f t="shared" si="29"/>
        <v>L</v>
      </c>
      <c r="Q13" s="188">
        <v>0</v>
      </c>
      <c r="R13" s="187">
        <v>3</v>
      </c>
      <c r="S13" s="155" t="str">
        <f t="shared" si="30"/>
        <v>L</v>
      </c>
      <c r="T13" s="188">
        <v>1</v>
      </c>
      <c r="U13" s="187">
        <v>3</v>
      </c>
      <c r="V13" s="155" t="str">
        <f t="shared" si="31"/>
        <v>L</v>
      </c>
      <c r="W13" s="188"/>
      <c r="X13" s="187"/>
      <c r="Y13" s="155">
        <f t="shared" si="32"/>
        <v>0</v>
      </c>
      <c r="Z13" s="189"/>
      <c r="AA13" s="190"/>
      <c r="AB13" s="155">
        <f t="shared" si="33"/>
        <v>0</v>
      </c>
      <c r="AC13" s="191">
        <v>3</v>
      </c>
      <c r="AD13" s="190">
        <v>1</v>
      </c>
      <c r="AE13" s="155" t="str">
        <f t="shared" si="34"/>
        <v>W</v>
      </c>
      <c r="AF13" s="189"/>
      <c r="AG13" s="190"/>
      <c r="AH13" s="155">
        <f t="shared" si="35"/>
        <v>0</v>
      </c>
      <c r="AI13" s="189">
        <v>1</v>
      </c>
      <c r="AJ13" s="190">
        <v>3</v>
      </c>
      <c r="AK13" s="155" t="str">
        <f t="shared" si="36"/>
        <v>L</v>
      </c>
      <c r="AL13" s="189">
        <v>3</v>
      </c>
      <c r="AM13" s="190">
        <v>2</v>
      </c>
      <c r="AN13" s="155" t="str">
        <f t="shared" si="37"/>
        <v>W</v>
      </c>
      <c r="AO13" s="189">
        <v>0</v>
      </c>
      <c r="AP13" s="190">
        <v>3</v>
      </c>
      <c r="AQ13" s="155" t="str">
        <f t="shared" si="38"/>
        <v>L</v>
      </c>
      <c r="AR13" s="189"/>
      <c r="AS13" s="190"/>
      <c r="AT13" s="155">
        <f t="shared" si="39"/>
        <v>0</v>
      </c>
      <c r="AU13" s="189"/>
      <c r="AV13" s="190"/>
      <c r="AW13" s="155">
        <f t="shared" si="40"/>
        <v>0</v>
      </c>
      <c r="AX13" s="189"/>
      <c r="AY13" s="190"/>
      <c r="AZ13" s="155">
        <f t="shared" si="41"/>
        <v>0</v>
      </c>
      <c r="BA13" s="188">
        <v>3</v>
      </c>
      <c r="BB13" s="187">
        <v>2</v>
      </c>
      <c r="BC13" s="155" t="str">
        <f t="shared" si="42"/>
        <v>W</v>
      </c>
      <c r="BD13" s="189"/>
      <c r="BE13" s="190"/>
      <c r="BF13" s="155">
        <f t="shared" si="43"/>
        <v>0</v>
      </c>
      <c r="BG13" s="189"/>
      <c r="BH13" s="190"/>
      <c r="BI13" s="155">
        <f t="shared" si="44"/>
        <v>0</v>
      </c>
      <c r="BJ13" s="300"/>
      <c r="BK13" s="193"/>
      <c r="BL13" s="194"/>
      <c r="BM13" s="155">
        <f t="shared" si="45"/>
        <v>0</v>
      </c>
      <c r="BN13" s="193"/>
      <c r="BO13" s="194"/>
      <c r="BP13" s="155">
        <f t="shared" si="46"/>
        <v>0</v>
      </c>
      <c r="BQ13" s="193"/>
      <c r="BR13" s="194"/>
      <c r="BS13" s="155">
        <f t="shared" si="47"/>
        <v>0</v>
      </c>
      <c r="BT13" s="142">
        <f t="shared" si="48"/>
        <v>3</v>
      </c>
      <c r="BU13" s="142">
        <f t="shared" si="49"/>
        <v>6</v>
      </c>
      <c r="BV13" s="142">
        <f t="shared" si="50"/>
        <v>11</v>
      </c>
      <c r="BW13" s="142">
        <f t="shared" si="50"/>
        <v>23</v>
      </c>
      <c r="BX13" s="214">
        <f t="shared" si="51"/>
        <v>0.3235294117647059</v>
      </c>
      <c r="BY13" s="215">
        <f t="shared" si="52"/>
        <v>0.33333333333333331</v>
      </c>
    </row>
    <row r="14" spans="1:77" s="147" customFormat="1" ht="16.5">
      <c r="A14" s="184">
        <v>5</v>
      </c>
      <c r="B14" s="253" t="s">
        <v>140</v>
      </c>
      <c r="C14" s="324">
        <v>-11</v>
      </c>
      <c r="D14" s="209"/>
      <c r="E14" s="240"/>
      <c r="F14" s="209">
        <v>-10</v>
      </c>
      <c r="G14" s="243"/>
      <c r="H14" s="186"/>
      <c r="I14" s="187"/>
      <c r="J14" s="155">
        <f t="shared" si="27"/>
        <v>0</v>
      </c>
      <c r="K14" s="188"/>
      <c r="L14" s="187"/>
      <c r="M14" s="155">
        <f t="shared" si="28"/>
        <v>0</v>
      </c>
      <c r="N14" s="188"/>
      <c r="O14" s="187"/>
      <c r="P14" s="155">
        <f t="shared" si="29"/>
        <v>0</v>
      </c>
      <c r="Q14" s="188"/>
      <c r="R14" s="187"/>
      <c r="S14" s="155">
        <f t="shared" si="30"/>
        <v>0</v>
      </c>
      <c r="T14" s="188"/>
      <c r="U14" s="187"/>
      <c r="V14" s="155">
        <f t="shared" si="31"/>
        <v>0</v>
      </c>
      <c r="W14" s="188">
        <v>2</v>
      </c>
      <c r="X14" s="187">
        <v>3</v>
      </c>
      <c r="Y14" s="155" t="str">
        <f t="shared" si="32"/>
        <v>L</v>
      </c>
      <c r="Z14" s="189">
        <v>0</v>
      </c>
      <c r="AA14" s="190">
        <v>3</v>
      </c>
      <c r="AB14" s="155" t="str">
        <f t="shared" si="33"/>
        <v>L</v>
      </c>
      <c r="AC14" s="191"/>
      <c r="AD14" s="190"/>
      <c r="AE14" s="155">
        <f t="shared" si="34"/>
        <v>0</v>
      </c>
      <c r="AF14" s="189"/>
      <c r="AG14" s="190"/>
      <c r="AH14" s="155">
        <f t="shared" si="35"/>
        <v>0</v>
      </c>
      <c r="AI14" s="189"/>
      <c r="AJ14" s="190"/>
      <c r="AK14" s="155">
        <f t="shared" si="36"/>
        <v>0</v>
      </c>
      <c r="AL14" s="189">
        <v>1</v>
      </c>
      <c r="AM14" s="190">
        <v>3</v>
      </c>
      <c r="AN14" s="155" t="str">
        <f t="shared" si="37"/>
        <v>L</v>
      </c>
      <c r="AO14" s="189">
        <v>2</v>
      </c>
      <c r="AP14" s="190">
        <v>3</v>
      </c>
      <c r="AQ14" s="155" t="str">
        <f t="shared" si="38"/>
        <v>L</v>
      </c>
      <c r="AR14" s="189">
        <v>1</v>
      </c>
      <c r="AS14" s="190">
        <v>3</v>
      </c>
      <c r="AT14" s="155" t="str">
        <f t="shared" si="39"/>
        <v>L</v>
      </c>
      <c r="AU14" s="189">
        <v>3</v>
      </c>
      <c r="AV14" s="190">
        <v>2</v>
      </c>
      <c r="AW14" s="155" t="str">
        <f t="shared" si="40"/>
        <v>W</v>
      </c>
      <c r="AX14" s="189">
        <v>0</v>
      </c>
      <c r="AY14" s="190">
        <v>3</v>
      </c>
      <c r="AZ14" s="155" t="str">
        <f t="shared" si="41"/>
        <v>L</v>
      </c>
      <c r="BA14" s="188">
        <v>3</v>
      </c>
      <c r="BB14" s="187">
        <v>2</v>
      </c>
      <c r="BC14" s="155" t="str">
        <f t="shared" si="42"/>
        <v>W</v>
      </c>
      <c r="BD14" s="189">
        <v>3</v>
      </c>
      <c r="BE14" s="190">
        <v>2</v>
      </c>
      <c r="BF14" s="155" t="str">
        <f t="shared" si="43"/>
        <v>W</v>
      </c>
      <c r="BG14" s="189">
        <v>3</v>
      </c>
      <c r="BH14" s="190">
        <v>1</v>
      </c>
      <c r="BI14" s="155" t="str">
        <f t="shared" si="44"/>
        <v>W</v>
      </c>
      <c r="BJ14" s="318"/>
      <c r="BK14" s="193"/>
      <c r="BL14" s="194"/>
      <c r="BM14" s="155">
        <f t="shared" si="45"/>
        <v>0</v>
      </c>
      <c r="BN14" s="193"/>
      <c r="BO14" s="194"/>
      <c r="BP14" s="155">
        <f t="shared" si="46"/>
        <v>0</v>
      </c>
      <c r="BQ14" s="193"/>
      <c r="BR14" s="194"/>
      <c r="BS14" s="155">
        <f t="shared" si="47"/>
        <v>0</v>
      </c>
      <c r="BT14" s="142">
        <f t="shared" si="48"/>
        <v>4</v>
      </c>
      <c r="BU14" s="142">
        <f t="shared" si="49"/>
        <v>6</v>
      </c>
      <c r="BV14" s="142">
        <f t="shared" si="50"/>
        <v>18</v>
      </c>
      <c r="BW14" s="142">
        <f t="shared" si="50"/>
        <v>25</v>
      </c>
      <c r="BX14" s="214">
        <f t="shared" si="51"/>
        <v>0.41860465116279072</v>
      </c>
      <c r="BY14" s="215">
        <f t="shared" si="52"/>
        <v>0.4</v>
      </c>
    </row>
    <row r="15" spans="1:77" s="147" customFormat="1" ht="18.75" customHeight="1">
      <c r="A15" s="184"/>
      <c r="B15" s="299" t="s">
        <v>180</v>
      </c>
      <c r="C15" s="303"/>
      <c r="D15" s="226"/>
      <c r="E15" s="209"/>
      <c r="F15" s="226"/>
      <c r="G15" s="227"/>
      <c r="H15" s="186"/>
      <c r="I15" s="187"/>
      <c r="J15" s="155">
        <f t="shared" si="27"/>
        <v>0</v>
      </c>
      <c r="K15" s="188"/>
      <c r="L15" s="187"/>
      <c r="M15" s="155">
        <f t="shared" si="28"/>
        <v>0</v>
      </c>
      <c r="N15" s="188">
        <v>0</v>
      </c>
      <c r="O15" s="187">
        <v>3</v>
      </c>
      <c r="P15" s="155" t="str">
        <f t="shared" si="29"/>
        <v>L</v>
      </c>
      <c r="Q15" s="188"/>
      <c r="R15" s="187"/>
      <c r="S15" s="155">
        <f t="shared" si="30"/>
        <v>0</v>
      </c>
      <c r="T15" s="188"/>
      <c r="U15" s="187"/>
      <c r="V15" s="155">
        <f t="shared" si="31"/>
        <v>0</v>
      </c>
      <c r="W15" s="188"/>
      <c r="X15" s="187"/>
      <c r="Y15" s="155">
        <f t="shared" si="32"/>
        <v>0</v>
      </c>
      <c r="Z15" s="189"/>
      <c r="AA15" s="190"/>
      <c r="AB15" s="155">
        <f t="shared" si="33"/>
        <v>0</v>
      </c>
      <c r="AC15" s="191"/>
      <c r="AD15" s="190"/>
      <c r="AE15" s="155">
        <f t="shared" si="34"/>
        <v>0</v>
      </c>
      <c r="AF15" s="189"/>
      <c r="AG15" s="190"/>
      <c r="AH15" s="155">
        <f t="shared" si="35"/>
        <v>0</v>
      </c>
      <c r="AI15" s="189"/>
      <c r="AJ15" s="190"/>
      <c r="AK15" s="155">
        <f t="shared" si="36"/>
        <v>0</v>
      </c>
      <c r="AL15" s="189"/>
      <c r="AM15" s="190"/>
      <c r="AN15" s="155">
        <f t="shared" si="37"/>
        <v>0</v>
      </c>
      <c r="AO15" s="189"/>
      <c r="AP15" s="190"/>
      <c r="AQ15" s="155">
        <f t="shared" si="38"/>
        <v>0</v>
      </c>
      <c r="AR15" s="189"/>
      <c r="AS15" s="190"/>
      <c r="AT15" s="155">
        <f t="shared" si="39"/>
        <v>0</v>
      </c>
      <c r="AU15" s="189"/>
      <c r="AV15" s="190"/>
      <c r="AW15" s="155">
        <f t="shared" si="40"/>
        <v>0</v>
      </c>
      <c r="AX15" s="189"/>
      <c r="AY15" s="190"/>
      <c r="AZ15" s="155">
        <f t="shared" si="41"/>
        <v>0</v>
      </c>
      <c r="BA15" s="188"/>
      <c r="BB15" s="187"/>
      <c r="BC15" s="155">
        <f t="shared" si="42"/>
        <v>0</v>
      </c>
      <c r="BD15" s="189"/>
      <c r="BE15" s="190"/>
      <c r="BF15" s="155">
        <f t="shared" si="43"/>
        <v>0</v>
      </c>
      <c r="BG15" s="189"/>
      <c r="BH15" s="190"/>
      <c r="BI15" s="155">
        <f t="shared" si="44"/>
        <v>0</v>
      </c>
      <c r="BJ15" s="192"/>
      <c r="BK15" s="193"/>
      <c r="BL15" s="194"/>
      <c r="BM15" s="155">
        <f t="shared" si="45"/>
        <v>0</v>
      </c>
      <c r="BN15" s="193"/>
      <c r="BO15" s="194"/>
      <c r="BP15" s="155">
        <f t="shared" si="46"/>
        <v>0</v>
      </c>
      <c r="BQ15" s="193"/>
      <c r="BR15" s="194"/>
      <c r="BS15" s="155">
        <f t="shared" si="47"/>
        <v>0</v>
      </c>
      <c r="BT15" s="142">
        <f t="shared" si="48"/>
        <v>0</v>
      </c>
      <c r="BU15" s="142">
        <f t="shared" si="49"/>
        <v>1</v>
      </c>
      <c r="BV15" s="142">
        <f t="shared" si="50"/>
        <v>0</v>
      </c>
      <c r="BW15" s="142">
        <f t="shared" si="50"/>
        <v>3</v>
      </c>
      <c r="BX15" s="214">
        <f t="shared" si="51"/>
        <v>0</v>
      </c>
      <c r="BY15" s="215">
        <f t="shared" si="52"/>
        <v>0</v>
      </c>
    </row>
    <row r="16" spans="1:77" s="147" customFormat="1" ht="16.5">
      <c r="A16" s="153"/>
      <c r="B16" s="197"/>
      <c r="C16" s="197"/>
      <c r="D16" s="198"/>
      <c r="E16" s="197"/>
      <c r="F16" s="197"/>
      <c r="G16" s="198"/>
      <c r="H16" s="378">
        <v>2</v>
      </c>
      <c r="I16" s="379"/>
      <c r="J16" s="419">
        <f>+H16</f>
        <v>2</v>
      </c>
      <c r="K16" s="420"/>
      <c r="L16" s="420"/>
      <c r="M16" s="421"/>
      <c r="N16" s="378">
        <f t="shared" ref="N16" si="107">+K16+2</f>
        <v>2</v>
      </c>
      <c r="O16" s="379"/>
      <c r="P16" s="155" t="str">
        <f t="shared" ref="P16" si="108">IF(N16&gt;=3,"W",IF(ISBLANK(N16),0,"L"))</f>
        <v>L</v>
      </c>
      <c r="Q16" s="378">
        <f>+N16</f>
        <v>2</v>
      </c>
      <c r="R16" s="379"/>
      <c r="S16" s="155" t="str">
        <f t="shared" ref="S16" si="109">IF(Q16&gt;=3,"W",IF(ISBLANK(Q16),0,"L"))</f>
        <v>L</v>
      </c>
      <c r="T16" s="378">
        <f>+Q16</f>
        <v>2</v>
      </c>
      <c r="U16" s="379"/>
      <c r="V16" s="155" t="str">
        <f t="shared" ref="V16" si="110">IF(T16&gt;=3,"W",IF(ISBLANK(T16),0,"L"))</f>
        <v>L</v>
      </c>
      <c r="W16" s="378">
        <f>+T16</f>
        <v>2</v>
      </c>
      <c r="X16" s="379"/>
      <c r="Y16" s="155" t="str">
        <f t="shared" ref="Y16" si="111">IF(W16&gt;=3,"W",IF(ISBLANK(W16),0,"L"))</f>
        <v>L</v>
      </c>
      <c r="Z16" s="378">
        <f>+W16</f>
        <v>2</v>
      </c>
      <c r="AA16" s="379"/>
      <c r="AB16" s="155" t="str">
        <f t="shared" ref="AB16" si="112">IF(Z16&gt;=3,"W",IF(ISBLANK(Z16),0,"L"))</f>
        <v>L</v>
      </c>
      <c r="AC16" s="378">
        <f>+Z16+2</f>
        <v>4</v>
      </c>
      <c r="AD16" s="379"/>
      <c r="AE16" s="155" t="str">
        <f t="shared" ref="AE16" si="113">IF(AC16&gt;=3,"W",IF(ISBLANK(AC16),0,"L"))</f>
        <v>W</v>
      </c>
      <c r="AF16" s="378">
        <f>+AC16+2</f>
        <v>6</v>
      </c>
      <c r="AG16" s="379"/>
      <c r="AH16" s="155" t="str">
        <f t="shared" ref="AH16" si="114">IF(AF16&gt;=3,"W",IF(ISBLANK(AF16),0,"L"))</f>
        <v>W</v>
      </c>
      <c r="AI16" s="378">
        <f>+AF16</f>
        <v>6</v>
      </c>
      <c r="AJ16" s="379"/>
      <c r="AK16" s="155" t="str">
        <f t="shared" ref="AK16" si="115">IF(AI16&gt;=3,"W",IF(ISBLANK(AI16),0,"L"))</f>
        <v>W</v>
      </c>
      <c r="AL16" s="378">
        <f>+AI16</f>
        <v>6</v>
      </c>
      <c r="AM16" s="379"/>
      <c r="AN16" s="155" t="str">
        <f t="shared" ref="AN16" si="116">IF(AL16&gt;=3,"W",IF(ISBLANK(AL16),0,"L"))</f>
        <v>W</v>
      </c>
      <c r="AO16" s="378">
        <f>+AL16</f>
        <v>6</v>
      </c>
      <c r="AP16" s="379"/>
      <c r="AQ16" s="155" t="str">
        <f t="shared" ref="AQ16" si="117">IF(AO16&gt;=3,"W",IF(ISBLANK(AO16),0,"L"))</f>
        <v>W</v>
      </c>
      <c r="AR16" s="378">
        <f>+AO16</f>
        <v>6</v>
      </c>
      <c r="AS16" s="379"/>
      <c r="AT16" s="154" t="str">
        <f t="shared" ref="AT16" si="118">IF(AR16&gt;=3,"W",IF(ISBLANK(AR16),0,"L"))</f>
        <v>W</v>
      </c>
      <c r="AU16" s="378">
        <f>+AR16+2</f>
        <v>8</v>
      </c>
      <c r="AV16" s="379"/>
      <c r="AW16" s="155" t="str">
        <f t="shared" ref="AW16" si="119">IF(AU16&gt;=3,"W",IF(ISBLANK(AU16),0,"L"))</f>
        <v>W</v>
      </c>
      <c r="AX16" s="378">
        <f>+AU16</f>
        <v>8</v>
      </c>
      <c r="AY16" s="379"/>
      <c r="AZ16" s="154" t="str">
        <f t="shared" ref="AZ16" si="120">IF(AX16&gt;=3,"W",IF(ISBLANK(AX16),0,"L"))</f>
        <v>W</v>
      </c>
      <c r="BA16" s="376">
        <f>+AX16+2</f>
        <v>10</v>
      </c>
      <c r="BB16" s="377"/>
      <c r="BC16" s="154" t="str">
        <f t="shared" ref="BC16" si="121">IF(BA16&gt;=3,"W",IF(ISBLANK(BA16),0,"L"))</f>
        <v>W</v>
      </c>
      <c r="BD16" s="376">
        <f>+BA16+2</f>
        <v>12</v>
      </c>
      <c r="BE16" s="377"/>
      <c r="BF16" s="154" t="str">
        <f t="shared" ref="BF16" si="122">IF(BD16&gt;=3,"W",IF(ISBLANK(BD16),0,"L"))</f>
        <v>W</v>
      </c>
      <c r="BG16" s="376">
        <f>+BD16+2</f>
        <v>14</v>
      </c>
      <c r="BH16" s="377"/>
      <c r="BI16" s="155" t="str">
        <f t="shared" ref="BI16" si="123">IF(BG16&gt;=3,"W",IF(ISBLANK(BG16),0,"L"))</f>
        <v>W</v>
      </c>
      <c r="BJ16" s="153"/>
      <c r="BK16" s="144"/>
      <c r="BL16" s="144"/>
      <c r="BM16" s="154"/>
      <c r="BN16" s="144"/>
      <c r="BO16" s="144"/>
      <c r="BP16" s="154"/>
      <c r="BQ16" s="144"/>
      <c r="BR16" s="144"/>
      <c r="BS16" s="154"/>
      <c r="BT16" s="153"/>
      <c r="BU16" s="153"/>
      <c r="BV16" s="153">
        <f>SUM(BV6:BV15)</f>
        <v>92</v>
      </c>
      <c r="BW16" s="153">
        <f>SUM(BW6:BW15)</f>
        <v>130</v>
      </c>
      <c r="BX16" s="199">
        <f>IF(BV16+BW16&lt;=0,0.5,BV16/(BV16+BW16))</f>
        <v>0.4144144144144144</v>
      </c>
      <c r="BY16" s="200"/>
    </row>
    <row r="17" spans="1:77" ht="19.5" thickBot="1">
      <c r="A17" s="7"/>
      <c r="B17" s="49"/>
      <c r="C17" s="49"/>
      <c r="D17" s="85"/>
      <c r="E17" s="49"/>
      <c r="F17" s="49"/>
      <c r="G17" s="49"/>
      <c r="J17" s="155"/>
      <c r="M17" s="155"/>
      <c r="P17" s="155"/>
      <c r="S17" s="155"/>
      <c r="V17" s="155"/>
      <c r="Y17" s="155"/>
      <c r="AB17" s="74"/>
      <c r="AC17" s="97"/>
      <c r="AD17" s="98"/>
      <c r="AE17" s="74"/>
      <c r="AF17" s="97"/>
      <c r="AG17" s="98"/>
      <c r="AH17" s="74"/>
      <c r="AI17" s="97"/>
      <c r="AJ17" s="98"/>
      <c r="AK17" s="74"/>
      <c r="AL17" s="97"/>
      <c r="AM17" s="98"/>
      <c r="AN17" s="74"/>
      <c r="AO17" s="97"/>
      <c r="AP17" s="98"/>
      <c r="AQ17" s="74"/>
      <c r="AR17" s="97"/>
      <c r="AS17" s="98"/>
      <c r="AT17" s="8"/>
      <c r="AU17" s="10"/>
      <c r="AV17" s="96"/>
      <c r="AW17" s="8"/>
      <c r="AX17" s="10"/>
      <c r="AY17" s="96"/>
      <c r="AZ17" s="8"/>
      <c r="BA17" s="10"/>
      <c r="BB17" s="96"/>
      <c r="BC17" s="8"/>
      <c r="BD17" s="10"/>
      <c r="BE17" s="96"/>
      <c r="BF17" s="8"/>
      <c r="BG17" s="10"/>
      <c r="BH17" s="96"/>
      <c r="BI17" s="74"/>
      <c r="BJ17" s="50"/>
      <c r="BK17" s="51"/>
      <c r="BL17" s="51"/>
      <c r="BM17" s="8"/>
      <c r="BN17" s="51"/>
      <c r="BO17" s="51"/>
      <c r="BP17" s="8"/>
      <c r="BQ17" s="51"/>
      <c r="BR17" s="51"/>
      <c r="BS17" s="8"/>
      <c r="BT17" s="7"/>
      <c r="BU17" s="7"/>
      <c r="BV17" s="7"/>
      <c r="BW17" s="7"/>
      <c r="BX17" s="140"/>
      <c r="BY17" s="141"/>
    </row>
    <row r="18" spans="1:77" s="147" customFormat="1" ht="30" customHeight="1">
      <c r="A18" s="150" t="s">
        <v>141</v>
      </c>
      <c r="B18" s="151"/>
      <c r="C18" s="151"/>
      <c r="D18" s="152"/>
      <c r="E18" s="151"/>
      <c r="F18" s="151"/>
      <c r="G18" s="205"/>
      <c r="H18" s="382" t="s">
        <v>0</v>
      </c>
      <c r="I18" s="382"/>
      <c r="J18" s="216"/>
      <c r="K18" s="382" t="s">
        <v>1</v>
      </c>
      <c r="L18" s="382"/>
      <c r="M18" s="216"/>
      <c r="N18" s="382" t="s">
        <v>2</v>
      </c>
      <c r="O18" s="382"/>
      <c r="P18" s="216"/>
      <c r="Q18" s="382" t="s">
        <v>3</v>
      </c>
      <c r="R18" s="382"/>
      <c r="S18" s="216"/>
      <c r="T18" s="382" t="s">
        <v>4</v>
      </c>
      <c r="U18" s="382"/>
      <c r="V18" s="217"/>
      <c r="W18" s="383" t="s">
        <v>5</v>
      </c>
      <c r="X18" s="383"/>
      <c r="Y18" s="218"/>
      <c r="Z18" s="383" t="s">
        <v>6</v>
      </c>
      <c r="AA18" s="383"/>
      <c r="AB18" s="219"/>
      <c r="AC18" s="390" t="s">
        <v>7</v>
      </c>
      <c r="AD18" s="391"/>
      <c r="AE18" s="218"/>
      <c r="AF18" s="390" t="s">
        <v>8</v>
      </c>
      <c r="AG18" s="391"/>
      <c r="AH18" s="218"/>
      <c r="AI18" s="390" t="s">
        <v>9</v>
      </c>
      <c r="AJ18" s="391"/>
      <c r="AK18" s="218"/>
      <c r="AL18" s="390" t="s">
        <v>10</v>
      </c>
      <c r="AM18" s="391"/>
      <c r="AN18" s="218"/>
      <c r="AO18" s="390" t="s">
        <v>11</v>
      </c>
      <c r="AP18" s="391"/>
      <c r="AQ18" s="216"/>
      <c r="AR18" s="386" t="s">
        <v>12</v>
      </c>
      <c r="AS18" s="387"/>
      <c r="AT18" s="216"/>
      <c r="AU18" s="388" t="s">
        <v>13</v>
      </c>
      <c r="AV18" s="389"/>
      <c r="AW18" s="220" t="str">
        <f>IF(AU18&gt;=3,"W",IF(ISBLANK(AU18),0,"L"))</f>
        <v>W</v>
      </c>
      <c r="AX18" s="386" t="s">
        <v>14</v>
      </c>
      <c r="AY18" s="387"/>
      <c r="AZ18" s="216"/>
      <c r="BA18" s="386" t="s">
        <v>15</v>
      </c>
      <c r="BB18" s="387"/>
      <c r="BC18" s="216"/>
      <c r="BD18" s="386" t="s">
        <v>16</v>
      </c>
      <c r="BE18" s="387"/>
      <c r="BF18" s="216"/>
      <c r="BG18" s="386" t="s">
        <v>17</v>
      </c>
      <c r="BH18" s="387"/>
      <c r="BI18" s="157"/>
      <c r="BJ18" s="157"/>
      <c r="BK18" s="384" t="s">
        <v>23</v>
      </c>
      <c r="BL18" s="385"/>
      <c r="BM18" s="158"/>
      <c r="BN18" s="384" t="s">
        <v>24</v>
      </c>
      <c r="BO18" s="385"/>
      <c r="BP18" s="158"/>
      <c r="BQ18" s="384" t="s">
        <v>25</v>
      </c>
      <c r="BR18" s="385"/>
      <c r="BS18" s="142"/>
      <c r="BT18" s="142" t="s">
        <v>18</v>
      </c>
      <c r="BU18" s="142" t="s">
        <v>19</v>
      </c>
      <c r="BV18" s="142" t="s">
        <v>20</v>
      </c>
      <c r="BW18" s="142" t="s">
        <v>21</v>
      </c>
      <c r="BX18" s="142" t="s">
        <v>22</v>
      </c>
      <c r="BY18" s="159" t="s">
        <v>26</v>
      </c>
    </row>
    <row r="19" spans="1:77" s="147" customFormat="1" ht="17.25" thickBot="1">
      <c r="A19" s="160"/>
      <c r="B19" s="161"/>
      <c r="C19" s="161"/>
      <c r="D19" s="162"/>
      <c r="E19" s="161"/>
      <c r="F19" s="161"/>
      <c r="G19" s="206"/>
      <c r="H19" s="163" t="s">
        <v>27</v>
      </c>
      <c r="I19" s="143" t="s">
        <v>28</v>
      </c>
      <c r="J19" s="164"/>
      <c r="K19" s="165" t="s">
        <v>27</v>
      </c>
      <c r="L19" s="143" t="s">
        <v>28</v>
      </c>
      <c r="M19" s="164"/>
      <c r="N19" s="165" t="s">
        <v>27</v>
      </c>
      <c r="O19" s="143" t="s">
        <v>28</v>
      </c>
      <c r="P19" s="164"/>
      <c r="Q19" s="165" t="s">
        <v>27</v>
      </c>
      <c r="R19" s="143" t="s">
        <v>28</v>
      </c>
      <c r="S19" s="164"/>
      <c r="T19" s="165" t="s">
        <v>27</v>
      </c>
      <c r="U19" s="143" t="s">
        <v>28</v>
      </c>
      <c r="V19" s="144"/>
      <c r="W19" s="165" t="s">
        <v>27</v>
      </c>
      <c r="X19" s="143" t="s">
        <v>28</v>
      </c>
      <c r="Y19" s="164"/>
      <c r="Z19" s="166" t="s">
        <v>27</v>
      </c>
      <c r="AA19" s="128" t="s">
        <v>28</v>
      </c>
      <c r="AB19" s="156"/>
      <c r="AC19" s="167" t="s">
        <v>27</v>
      </c>
      <c r="AD19" s="128" t="s">
        <v>28</v>
      </c>
      <c r="AE19" s="168"/>
      <c r="AF19" s="166" t="s">
        <v>27</v>
      </c>
      <c r="AG19" s="128" t="s">
        <v>28</v>
      </c>
      <c r="AH19" s="168"/>
      <c r="AI19" s="166" t="s">
        <v>27</v>
      </c>
      <c r="AJ19" s="128" t="s">
        <v>28</v>
      </c>
      <c r="AK19" s="168"/>
      <c r="AL19" s="166" t="s">
        <v>27</v>
      </c>
      <c r="AM19" s="128" t="s">
        <v>28</v>
      </c>
      <c r="AN19" s="168"/>
      <c r="AO19" s="166" t="s">
        <v>27</v>
      </c>
      <c r="AP19" s="128" t="s">
        <v>28</v>
      </c>
      <c r="AQ19" s="156"/>
      <c r="AR19" s="169" t="s">
        <v>27</v>
      </c>
      <c r="AS19" s="170" t="s">
        <v>28</v>
      </c>
      <c r="AT19" s="164"/>
      <c r="AU19" s="166" t="s">
        <v>27</v>
      </c>
      <c r="AV19" s="128" t="s">
        <v>28</v>
      </c>
      <c r="AW19" s="168"/>
      <c r="AX19" s="166" t="s">
        <v>27</v>
      </c>
      <c r="AY19" s="128" t="s">
        <v>28</v>
      </c>
      <c r="BA19" s="165" t="s">
        <v>27</v>
      </c>
      <c r="BB19" s="143" t="s">
        <v>28</v>
      </c>
      <c r="BC19" s="164"/>
      <c r="BD19" s="166" t="s">
        <v>27</v>
      </c>
      <c r="BE19" s="128" t="s">
        <v>28</v>
      </c>
      <c r="BF19" s="168"/>
      <c r="BG19" s="166" t="s">
        <v>27</v>
      </c>
      <c r="BH19" s="128" t="s">
        <v>28</v>
      </c>
      <c r="BI19" s="157"/>
      <c r="BJ19" s="157"/>
      <c r="BK19" s="171" t="s">
        <v>27</v>
      </c>
      <c r="BL19" s="172" t="s">
        <v>28</v>
      </c>
      <c r="BM19" s="173"/>
      <c r="BN19" s="171" t="s">
        <v>27</v>
      </c>
      <c r="BO19" s="172" t="s">
        <v>28</v>
      </c>
      <c r="BP19" s="173"/>
      <c r="BQ19" s="171" t="s">
        <v>27</v>
      </c>
      <c r="BR19" s="172" t="s">
        <v>28</v>
      </c>
      <c r="BS19" s="144"/>
      <c r="BT19" s="153"/>
      <c r="BU19" s="153"/>
      <c r="BV19" s="153"/>
      <c r="BW19" s="153"/>
    </row>
    <row r="20" spans="1:77" s="147" customFormat="1" ht="37.5" customHeight="1" thickBot="1">
      <c r="A20" s="174" t="s">
        <v>29</v>
      </c>
      <c r="B20" s="175" t="s">
        <v>30</v>
      </c>
      <c r="C20" s="176" t="s">
        <v>31</v>
      </c>
      <c r="D20" s="177" t="s">
        <v>34</v>
      </c>
      <c r="E20" s="238" t="s">
        <v>35</v>
      </c>
      <c r="F20" s="222" t="s">
        <v>36</v>
      </c>
      <c r="G20" s="178" t="s">
        <v>33</v>
      </c>
      <c r="H20" s="376"/>
      <c r="I20" s="377"/>
      <c r="J20" s="164"/>
      <c r="K20" s="376" t="s">
        <v>196</v>
      </c>
      <c r="L20" s="377"/>
      <c r="M20" s="164"/>
      <c r="N20" s="376" t="s">
        <v>199</v>
      </c>
      <c r="O20" s="377"/>
      <c r="P20" s="164"/>
      <c r="Q20" s="376" t="s">
        <v>197</v>
      </c>
      <c r="R20" s="377"/>
      <c r="S20" s="164"/>
      <c r="T20" s="378" t="s">
        <v>194</v>
      </c>
      <c r="U20" s="379"/>
      <c r="V20" s="155"/>
      <c r="W20" s="376" t="s">
        <v>198</v>
      </c>
      <c r="X20" s="377"/>
      <c r="Y20" s="155"/>
      <c r="Z20" s="378" t="s">
        <v>196</v>
      </c>
      <c r="AA20" s="379"/>
      <c r="AB20" s="155"/>
      <c r="AC20" s="378" t="s">
        <v>193</v>
      </c>
      <c r="AD20" s="379"/>
      <c r="AE20" s="155"/>
      <c r="AF20" s="378" t="s">
        <v>197</v>
      </c>
      <c r="AG20" s="379"/>
      <c r="AH20" s="155"/>
      <c r="AI20" s="378" t="s">
        <v>194</v>
      </c>
      <c r="AJ20" s="379"/>
      <c r="AK20" s="155"/>
      <c r="AL20" s="378" t="s">
        <v>188</v>
      </c>
      <c r="AM20" s="379"/>
      <c r="AN20" s="155"/>
      <c r="AO20" s="378" t="s">
        <v>196</v>
      </c>
      <c r="AP20" s="379"/>
      <c r="AQ20" s="156"/>
      <c r="AR20" s="378" t="s">
        <v>193</v>
      </c>
      <c r="AS20" s="379"/>
      <c r="AT20" s="164"/>
      <c r="AU20" s="378" t="s">
        <v>197</v>
      </c>
      <c r="AV20" s="379"/>
      <c r="AW20" s="168"/>
      <c r="AX20" s="378" t="s">
        <v>194</v>
      </c>
      <c r="AY20" s="379"/>
      <c r="BA20" s="376" t="s">
        <v>250</v>
      </c>
      <c r="BB20" s="377"/>
      <c r="BC20" s="164"/>
      <c r="BD20" s="378" t="s">
        <v>198</v>
      </c>
      <c r="BE20" s="379"/>
      <c r="BF20" s="168"/>
      <c r="BG20" s="378" t="s">
        <v>194</v>
      </c>
      <c r="BH20" s="379"/>
      <c r="BI20" s="157"/>
      <c r="BJ20" s="182"/>
      <c r="BK20" s="380" t="s">
        <v>193</v>
      </c>
      <c r="BL20" s="381"/>
      <c r="BM20" s="183"/>
      <c r="BN20" s="380"/>
      <c r="BO20" s="381"/>
      <c r="BP20" s="183"/>
      <c r="BQ20" s="380"/>
      <c r="BR20" s="381"/>
      <c r="BS20" s="154">
        <f t="shared" ref="BS20:BS28" si="124">IF(BQ20&gt;=3,"W",IF(ISBLANK(BQ20),0,"L"))</f>
        <v>0</v>
      </c>
      <c r="BT20" s="142"/>
      <c r="BU20" s="142"/>
      <c r="BV20" s="142"/>
      <c r="BW20" s="142"/>
    </row>
    <row r="21" spans="1:77" s="147" customFormat="1" ht="16.5">
      <c r="A21" s="184"/>
      <c r="B21" s="316" t="s">
        <v>200</v>
      </c>
      <c r="C21" s="317">
        <v>-5</v>
      </c>
      <c r="D21" s="209"/>
      <c r="E21" s="240"/>
      <c r="F21" s="226"/>
      <c r="G21" s="227"/>
      <c r="H21" s="186"/>
      <c r="I21" s="187"/>
      <c r="J21" s="155">
        <f>IF(H21&gt;=3,"W",IF(ISBLANK(H21),0,"L"))</f>
        <v>0</v>
      </c>
      <c r="K21" s="188"/>
      <c r="L21" s="187"/>
      <c r="M21" s="155">
        <f>IF(K21&gt;=3,"W",IF(ISBLANK(K21),0,"L"))</f>
        <v>0</v>
      </c>
      <c r="N21" s="188"/>
      <c r="O21" s="187"/>
      <c r="P21" s="155">
        <f>IF(N21&gt;=3,"W",IF(ISBLANK(N21),0,"L"))</f>
        <v>0</v>
      </c>
      <c r="Q21" s="188">
        <v>1</v>
      </c>
      <c r="R21" s="187">
        <v>3</v>
      </c>
      <c r="S21" s="155" t="str">
        <f>IF(Q21&gt;=3,"W",IF(ISBLANK(Q21),0,"L"))</f>
        <v>L</v>
      </c>
      <c r="T21" s="188"/>
      <c r="U21" s="187"/>
      <c r="V21" s="155">
        <f>IF(T21&gt;=3,"W",IF(ISBLANK(T21),0,"L"))</f>
        <v>0</v>
      </c>
      <c r="W21" s="188"/>
      <c r="X21" s="187"/>
      <c r="Y21" s="155">
        <f>IF(W21&gt;=3,"W",IF(ISBLANK(W21),0,"L"))</f>
        <v>0</v>
      </c>
      <c r="Z21" s="189"/>
      <c r="AA21" s="190"/>
      <c r="AB21" s="155">
        <f>IF(Z21&gt;=3,"W",IF(ISBLANK(Z21),0,"L"))</f>
        <v>0</v>
      </c>
      <c r="AC21" s="191"/>
      <c r="AD21" s="190"/>
      <c r="AE21" s="155">
        <f>IF(AC21&gt;=3,"W",IF(ISBLANK(AC21),0,"L"))</f>
        <v>0</v>
      </c>
      <c r="AF21" s="189">
        <v>3</v>
      </c>
      <c r="AG21" s="190">
        <v>1</v>
      </c>
      <c r="AH21" s="155" t="str">
        <f>IF(AF21&gt;=3,"W",IF(ISBLANK(AF21),0,"L"))</f>
        <v>W</v>
      </c>
      <c r="AI21" s="189"/>
      <c r="AJ21" s="190"/>
      <c r="AK21" s="155">
        <f>IF(AI21&gt;=3,"W",IF(ISBLANK(AI21),0,"L"))</f>
        <v>0</v>
      </c>
      <c r="AL21" s="189">
        <v>3</v>
      </c>
      <c r="AM21" s="190">
        <v>2</v>
      </c>
      <c r="AN21" s="155" t="str">
        <f>IF(AL21&gt;=3,"W",IF(ISBLANK(AL21),0,"L"))</f>
        <v>W</v>
      </c>
      <c r="AO21" s="189"/>
      <c r="AP21" s="190"/>
      <c r="AQ21" s="155">
        <f>IF(AO21&gt;=3,"W",IF(ISBLANK(AO21),0,"L"))</f>
        <v>0</v>
      </c>
      <c r="AR21" s="189"/>
      <c r="AS21" s="190"/>
      <c r="AT21" s="155">
        <f>IF(AR21&gt;=3,"W",IF(ISBLANK(AR21),0,"L"))</f>
        <v>0</v>
      </c>
      <c r="AU21" s="189"/>
      <c r="AV21" s="190"/>
      <c r="AW21" s="155">
        <f>IF(AU21&gt;=3,"W",IF(ISBLANK(AU21),0,"L"))</f>
        <v>0</v>
      </c>
      <c r="AX21" s="189"/>
      <c r="AY21" s="190"/>
      <c r="AZ21" s="155">
        <f>IF(AX21&gt;=3,"W",IF(ISBLANK(AX21),0,"L"))</f>
        <v>0</v>
      </c>
      <c r="BA21" s="188">
        <v>2</v>
      </c>
      <c r="BB21" s="187">
        <v>3</v>
      </c>
      <c r="BC21" s="155" t="str">
        <f>IF(BA21&gt;=3,"W",IF(ISBLANK(BA21),0,"L"))</f>
        <v>L</v>
      </c>
      <c r="BD21" s="189"/>
      <c r="BE21" s="190"/>
      <c r="BF21" s="155">
        <f>IF(BD21&gt;=3,"W",IF(ISBLANK(BD21),0,"L"))</f>
        <v>0</v>
      </c>
      <c r="BG21" s="189"/>
      <c r="BH21" s="190"/>
      <c r="BI21" s="155">
        <f>IF(BG21&gt;=3,"W",IF(ISBLANK(BG21),0,"L"))</f>
        <v>0</v>
      </c>
      <c r="BJ21" s="239"/>
      <c r="BK21" s="193"/>
      <c r="BL21" s="194"/>
      <c r="BM21" s="155">
        <f>IF(BK21&gt;=3,"W",IF(ISBLANK(BK21),0,"L"))</f>
        <v>0</v>
      </c>
      <c r="BN21" s="193"/>
      <c r="BO21" s="194"/>
      <c r="BP21" s="155">
        <f>IF(BN21&gt;=3,"W",IF(ISBLANK(BN21),0,"L"))</f>
        <v>0</v>
      </c>
      <c r="BQ21" s="193"/>
      <c r="BR21" s="194"/>
      <c r="BS21" s="155">
        <f>IF(BQ21&gt;=3,"W",IF(ISBLANK(BQ21),0,"L"))</f>
        <v>0</v>
      </c>
      <c r="BT21" s="142">
        <f>COUNTIF(J21:BS21,"w")</f>
        <v>2</v>
      </c>
      <c r="BU21" s="142">
        <f>COUNTIF(J21:BS21,"l")</f>
        <v>2</v>
      </c>
      <c r="BV21" s="142">
        <f t="shared" ref="BV21:BW25" si="125">H21+K21+N21+Q21+T21+W21+Z21+AC21+AF21+AI21+AL21+AO21+AR21+AU21+AX21+BA21+BD21+BG21+BK21+BN21+BQ21</f>
        <v>9</v>
      </c>
      <c r="BW21" s="142">
        <f t="shared" si="125"/>
        <v>9</v>
      </c>
      <c r="BX21" s="214">
        <f>IF(BV21+BW21&gt;0,BV21/(BV21+BW21),IF(BV21+BW21=0,"0",0.5))</f>
        <v>0.5</v>
      </c>
      <c r="BY21" s="215">
        <f>IF(BT21+BU21&gt;0,BT21/(BT21+BU21),IF(BT21+BU21=0,"0",0.5))</f>
        <v>0.5</v>
      </c>
    </row>
    <row r="22" spans="1:77" s="147" customFormat="1" ht="18" customHeight="1">
      <c r="A22" s="195">
        <v>1</v>
      </c>
      <c r="B22" s="245" t="s">
        <v>107</v>
      </c>
      <c r="C22" s="251">
        <v>1</v>
      </c>
      <c r="D22" s="331">
        <v>2</v>
      </c>
      <c r="E22" s="355">
        <v>1</v>
      </c>
      <c r="F22" s="225"/>
      <c r="G22" s="244"/>
      <c r="H22" s="186">
        <v>0</v>
      </c>
      <c r="I22" s="187">
        <v>3</v>
      </c>
      <c r="J22" s="155" t="str">
        <f>IF(H22&gt;=3,"W",IF(ISBLANK(H22),0,"L"))</f>
        <v>L</v>
      </c>
      <c r="K22" s="188">
        <v>3</v>
      </c>
      <c r="L22" s="187">
        <v>2</v>
      </c>
      <c r="M22" s="155" t="str">
        <f>IF(K22&gt;=3,"W",IF(ISBLANK(K22),0,"L"))</f>
        <v>W</v>
      </c>
      <c r="N22" s="188">
        <v>1</v>
      </c>
      <c r="O22" s="187">
        <v>3</v>
      </c>
      <c r="P22" s="155" t="str">
        <f>IF(N22&gt;=3,"W",IF(ISBLANK(N22),0,"L"))</f>
        <v>L</v>
      </c>
      <c r="Q22" s="188">
        <v>2</v>
      </c>
      <c r="R22" s="187">
        <v>3</v>
      </c>
      <c r="S22" s="155" t="str">
        <f>IF(Q22&gt;=3,"W",IF(ISBLANK(Q22),0,"L"))</f>
        <v>L</v>
      </c>
      <c r="T22" s="188">
        <v>0</v>
      </c>
      <c r="U22" s="187">
        <v>3</v>
      </c>
      <c r="V22" s="155" t="str">
        <f>IF(T22&gt;=3,"W",IF(ISBLANK(T22),0,"L"))</f>
        <v>L</v>
      </c>
      <c r="W22" s="188">
        <v>3</v>
      </c>
      <c r="X22" s="187">
        <v>2</v>
      </c>
      <c r="Y22" s="155" t="str">
        <f>IF(W22&gt;=3,"W",IF(ISBLANK(W22),0,"L"))</f>
        <v>W</v>
      </c>
      <c r="Z22" s="189">
        <v>3</v>
      </c>
      <c r="AA22" s="190">
        <v>1</v>
      </c>
      <c r="AB22" s="155" t="str">
        <f>IF(Z22&gt;=3,"W",IF(ISBLANK(Z22),0,"L"))</f>
        <v>W</v>
      </c>
      <c r="AC22" s="191">
        <v>0</v>
      </c>
      <c r="AD22" s="190">
        <v>3</v>
      </c>
      <c r="AE22" s="155" t="str">
        <f>IF(AC22&gt;=3,"W",IF(ISBLANK(AC22),0,"L"))</f>
        <v>L</v>
      </c>
      <c r="AF22" s="189">
        <v>3</v>
      </c>
      <c r="AG22" s="190">
        <v>0</v>
      </c>
      <c r="AH22" s="155" t="str">
        <f>IF(AF22&gt;=3,"W",IF(ISBLANK(AF22),0,"L"))</f>
        <v>W</v>
      </c>
      <c r="AI22" s="189">
        <v>3</v>
      </c>
      <c r="AJ22" s="190">
        <v>0</v>
      </c>
      <c r="AK22" s="155" t="str">
        <f>IF(AI22&gt;=3,"W",IF(ISBLANK(AI22),0,"L"))</f>
        <v>W</v>
      </c>
      <c r="AL22" s="189"/>
      <c r="AM22" s="190"/>
      <c r="AN22" s="155">
        <f>IF(AL22&gt;=3,"W",IF(ISBLANK(AL22),0,"L"))</f>
        <v>0</v>
      </c>
      <c r="AO22" s="189">
        <v>3</v>
      </c>
      <c r="AP22" s="190">
        <v>2</v>
      </c>
      <c r="AQ22" s="155" t="str">
        <f>IF(AO22&gt;=3,"W",IF(ISBLANK(AO22),0,"L"))</f>
        <v>W</v>
      </c>
      <c r="AR22" s="189">
        <v>0</v>
      </c>
      <c r="AS22" s="190">
        <v>3</v>
      </c>
      <c r="AT22" s="155" t="str">
        <f>IF(AR22&gt;=3,"W",IF(ISBLANK(AR22),0,"L"))</f>
        <v>L</v>
      </c>
      <c r="AU22" s="189">
        <v>3</v>
      </c>
      <c r="AV22" s="190">
        <v>1</v>
      </c>
      <c r="AW22" s="155" t="str">
        <f>IF(AU22&gt;=3,"W",IF(ISBLANK(AU22),0,"L"))</f>
        <v>W</v>
      </c>
      <c r="AX22" s="189">
        <v>3</v>
      </c>
      <c r="AY22" s="190">
        <v>2</v>
      </c>
      <c r="AZ22" s="155" t="str">
        <f>IF(AX22&gt;=3,"W",IF(ISBLANK(AX22),0,"L"))</f>
        <v>W</v>
      </c>
      <c r="BA22" s="188">
        <v>2</v>
      </c>
      <c r="BB22" s="187">
        <v>3</v>
      </c>
      <c r="BC22" s="155" t="str">
        <f>IF(BA22&gt;=3,"W",IF(ISBLANK(BA22),0,"L"))</f>
        <v>L</v>
      </c>
      <c r="BD22" s="189">
        <v>3</v>
      </c>
      <c r="BE22" s="190">
        <v>1</v>
      </c>
      <c r="BF22" s="155" t="str">
        <f>IF(BD22&gt;=3,"W",IF(ISBLANK(BD22),0,"L"))</f>
        <v>W</v>
      </c>
      <c r="BG22" s="189">
        <v>3</v>
      </c>
      <c r="BH22" s="190">
        <v>2</v>
      </c>
      <c r="BI22" s="155" t="str">
        <f>IF(BG22&gt;=3,"W",IF(ISBLANK(BG22),0,"L"))</f>
        <v>W</v>
      </c>
      <c r="BJ22" s="300"/>
      <c r="BK22" s="193">
        <v>1</v>
      </c>
      <c r="BL22" s="194">
        <v>3</v>
      </c>
      <c r="BM22" s="155" t="str">
        <f>IF(BK22&gt;=3,"W",IF(ISBLANK(BK22),0,"L"))</f>
        <v>L</v>
      </c>
      <c r="BN22" s="193"/>
      <c r="BO22" s="194"/>
      <c r="BP22" s="155">
        <f>IF(BN22&gt;=3,"W",IF(ISBLANK(BN22),0,"L"))</f>
        <v>0</v>
      </c>
      <c r="BQ22" s="193"/>
      <c r="BR22" s="194"/>
      <c r="BS22" s="155">
        <f>IF(BQ22&gt;=3,"W",IF(ISBLANK(BQ22),0,"L"))</f>
        <v>0</v>
      </c>
      <c r="BT22" s="142">
        <f>COUNTIF(J22:BS22,"w")</f>
        <v>10</v>
      </c>
      <c r="BU22" s="142">
        <f>COUNTIF(J22:BS22,"l")</f>
        <v>8</v>
      </c>
      <c r="BV22" s="142">
        <f t="shared" si="125"/>
        <v>36</v>
      </c>
      <c r="BW22" s="142">
        <f t="shared" si="125"/>
        <v>37</v>
      </c>
      <c r="BX22" s="214">
        <f>IF(BV22+BW22&gt;0,BV22/(BV22+BW22),IF(BV22+BW22=0,"0",0.5))</f>
        <v>0.49315068493150682</v>
      </c>
      <c r="BY22" s="215">
        <f>IF(BT22+BU22&gt;0,BT22/(BT22+BU22),IF(BT22+BU22=0,"0",0.5))</f>
        <v>0.55555555555555558</v>
      </c>
    </row>
    <row r="23" spans="1:77" s="147" customFormat="1" ht="16.5" customHeight="1">
      <c r="A23" s="195">
        <v>2</v>
      </c>
      <c r="B23" s="252" t="s">
        <v>134</v>
      </c>
      <c r="C23" s="246">
        <v>2</v>
      </c>
      <c r="D23" s="331">
        <v>9</v>
      </c>
      <c r="E23" s="355">
        <v>8</v>
      </c>
      <c r="F23" s="225">
        <v>7</v>
      </c>
      <c r="G23" s="243"/>
      <c r="H23" s="186"/>
      <c r="I23" s="187"/>
      <c r="J23" s="155">
        <f>IF(H23&gt;=3,"W",IF(ISBLANK(H23),0,"L"))</f>
        <v>0</v>
      </c>
      <c r="K23" s="188"/>
      <c r="L23" s="187"/>
      <c r="M23" s="155">
        <f>IF(K23&gt;=3,"W",IF(ISBLANK(K23),0,"L"))</f>
        <v>0</v>
      </c>
      <c r="N23" s="188"/>
      <c r="O23" s="187"/>
      <c r="P23" s="155">
        <f>IF(N23&gt;=3,"W",IF(ISBLANK(N23),0,"L"))</f>
        <v>0</v>
      </c>
      <c r="Q23" s="188"/>
      <c r="R23" s="187"/>
      <c r="S23" s="155">
        <f>IF(Q23&gt;=3,"W",IF(ISBLANK(Q23),0,"L"))</f>
        <v>0</v>
      </c>
      <c r="T23" s="188">
        <v>0</v>
      </c>
      <c r="U23" s="187">
        <v>3</v>
      </c>
      <c r="V23" s="155" t="str">
        <f>IF(T23&gt;=3,"W",IF(ISBLANK(T23),0,"L"))</f>
        <v>L</v>
      </c>
      <c r="W23" s="188">
        <v>3</v>
      </c>
      <c r="X23" s="187">
        <v>2</v>
      </c>
      <c r="Y23" s="155" t="str">
        <f>IF(W23&gt;=3,"W",IF(ISBLANK(W23),0,"L"))</f>
        <v>W</v>
      </c>
      <c r="Z23" s="189">
        <v>3</v>
      </c>
      <c r="AA23" s="190">
        <v>0</v>
      </c>
      <c r="AB23" s="155" t="str">
        <f>IF(Z23&gt;=3,"W",IF(ISBLANK(Z23),0,"L"))</f>
        <v>W</v>
      </c>
      <c r="AC23" s="191"/>
      <c r="AD23" s="190"/>
      <c r="AE23" s="155">
        <f>IF(AC23&gt;=3,"W",IF(ISBLANK(AC23),0,"L"))</f>
        <v>0</v>
      </c>
      <c r="AF23" s="189">
        <v>2</v>
      </c>
      <c r="AG23" s="190">
        <v>3</v>
      </c>
      <c r="AH23" s="155" t="str">
        <f>IF(AF23&gt;=3,"W",IF(ISBLANK(AF23),0,"L"))</f>
        <v>L</v>
      </c>
      <c r="AI23" s="189"/>
      <c r="AJ23" s="190"/>
      <c r="AK23" s="155">
        <f>IF(AI23&gt;=3,"W",IF(ISBLANK(AI23),0,"L"))</f>
        <v>0</v>
      </c>
      <c r="AL23" s="189">
        <v>1</v>
      </c>
      <c r="AM23" s="190">
        <v>3</v>
      </c>
      <c r="AN23" s="155" t="str">
        <f>IF(AL23&gt;=3,"W",IF(ISBLANK(AL23),0,"L"))</f>
        <v>L</v>
      </c>
      <c r="AO23" s="189">
        <v>3</v>
      </c>
      <c r="AP23" s="190">
        <v>2</v>
      </c>
      <c r="AQ23" s="155" t="str">
        <f>IF(AO23&gt;=3,"W",IF(ISBLANK(AO23),0,"L"))</f>
        <v>W</v>
      </c>
      <c r="AR23" s="189">
        <v>3</v>
      </c>
      <c r="AS23" s="190">
        <v>1</v>
      </c>
      <c r="AT23" s="155" t="str">
        <f>IF(AR23&gt;=3,"W",IF(ISBLANK(AR23),0,"L"))</f>
        <v>W</v>
      </c>
      <c r="AU23" s="189">
        <v>3</v>
      </c>
      <c r="AV23" s="190">
        <v>1</v>
      </c>
      <c r="AW23" s="155" t="str">
        <f>IF(AU23&gt;=3,"W",IF(ISBLANK(AU23),0,"L"))</f>
        <v>W</v>
      </c>
      <c r="AX23" s="189">
        <v>3</v>
      </c>
      <c r="AY23" s="190">
        <v>1</v>
      </c>
      <c r="AZ23" s="155" t="str">
        <f>IF(AX23&gt;=3,"W",IF(ISBLANK(AX23),0,"L"))</f>
        <v>W</v>
      </c>
      <c r="BA23" s="188"/>
      <c r="BB23" s="187"/>
      <c r="BC23" s="155">
        <f>IF(BA23&gt;=3,"W",IF(ISBLANK(BA23),0,"L"))</f>
        <v>0</v>
      </c>
      <c r="BD23" s="189">
        <v>2</v>
      </c>
      <c r="BE23" s="190">
        <v>3</v>
      </c>
      <c r="BF23" s="155" t="str">
        <f>IF(BD23&gt;=3,"W",IF(ISBLANK(BD23),0,"L"))</f>
        <v>L</v>
      </c>
      <c r="BG23" s="189">
        <v>1</v>
      </c>
      <c r="BH23" s="190">
        <v>3</v>
      </c>
      <c r="BI23" s="155" t="str">
        <f>IF(BG23&gt;=3,"W",IF(ISBLANK(BG23),0,"L"))</f>
        <v>L</v>
      </c>
      <c r="BJ23" s="192"/>
      <c r="BK23" s="193">
        <v>1</v>
      </c>
      <c r="BL23" s="194">
        <v>3</v>
      </c>
      <c r="BM23" s="155" t="str">
        <f>IF(BK23&gt;=3,"W",IF(ISBLANK(BK23),0,"L"))</f>
        <v>L</v>
      </c>
      <c r="BN23" s="193"/>
      <c r="BO23" s="194"/>
      <c r="BP23" s="155">
        <f>IF(BN23&gt;=3,"W",IF(ISBLANK(BN23),0,"L"))</f>
        <v>0</v>
      </c>
      <c r="BQ23" s="193"/>
      <c r="BR23" s="194"/>
      <c r="BS23" s="155">
        <f>IF(BQ23&gt;=3,"W",IF(ISBLANK(BQ23),0,"L"))</f>
        <v>0</v>
      </c>
      <c r="BT23" s="142">
        <f>COUNTIF(J23:BS23,"w")</f>
        <v>6</v>
      </c>
      <c r="BU23" s="142">
        <f>COUNTIF(J23:BS23,"l")</f>
        <v>6</v>
      </c>
      <c r="BV23" s="142">
        <f t="shared" si="125"/>
        <v>25</v>
      </c>
      <c r="BW23" s="142">
        <f t="shared" si="125"/>
        <v>25</v>
      </c>
      <c r="BX23" s="214">
        <f>IF(BV23+BW23&gt;0,BV23/(BV23+BW23),IF(BV23+BW23=0,"0",0.5))</f>
        <v>0.5</v>
      </c>
      <c r="BY23" s="215">
        <f>IF(BT23+BU23&gt;0,BT23/(BT23+BU23),IF(BT23+BU23=0,"0",0.5))</f>
        <v>0.5</v>
      </c>
    </row>
    <row r="24" spans="1:77" s="147" customFormat="1" ht="16.5" customHeight="1">
      <c r="A24" s="230">
        <v>3</v>
      </c>
      <c r="B24" s="252" t="s">
        <v>108</v>
      </c>
      <c r="C24" s="246">
        <v>9</v>
      </c>
      <c r="D24" s="330">
        <v>13</v>
      </c>
      <c r="E24" s="353">
        <v>14</v>
      </c>
      <c r="F24" s="209"/>
      <c r="G24" s="241"/>
      <c r="H24" s="186">
        <v>3</v>
      </c>
      <c r="I24" s="187">
        <v>1</v>
      </c>
      <c r="J24" s="155" t="str">
        <f>IF(H24&gt;=3,"W",IF(ISBLANK(H24),0,"L"))</f>
        <v>W</v>
      </c>
      <c r="K24" s="188">
        <v>1</v>
      </c>
      <c r="L24" s="187">
        <v>3</v>
      </c>
      <c r="M24" s="155" t="str">
        <f>IF(K24&gt;=3,"W",IF(ISBLANK(K24),0,"L"))</f>
        <v>L</v>
      </c>
      <c r="N24" s="188">
        <v>2</v>
      </c>
      <c r="O24" s="187">
        <v>3</v>
      </c>
      <c r="P24" s="155" t="str">
        <f>IF(N24&gt;=3,"W",IF(ISBLANK(N24),0,"L"))</f>
        <v>L</v>
      </c>
      <c r="Q24" s="188"/>
      <c r="R24" s="187"/>
      <c r="S24" s="155">
        <f>IF(Q24&gt;=3,"W",IF(ISBLANK(Q24),0,"L"))</f>
        <v>0</v>
      </c>
      <c r="T24" s="188">
        <v>0</v>
      </c>
      <c r="U24" s="187">
        <v>3</v>
      </c>
      <c r="V24" s="155" t="str">
        <f>IF(T24&gt;=3,"W",IF(ISBLANK(T24),0,"L"))</f>
        <v>L</v>
      </c>
      <c r="W24" s="188"/>
      <c r="X24" s="187"/>
      <c r="Y24" s="155">
        <f>IF(W24&gt;=3,"W",IF(ISBLANK(W24),0,"L"))</f>
        <v>0</v>
      </c>
      <c r="Z24" s="189">
        <v>1</v>
      </c>
      <c r="AA24" s="190">
        <v>3</v>
      </c>
      <c r="AB24" s="155" t="str">
        <f>IF(Z24&gt;=3,"W",IF(ISBLANK(Z24),0,"L"))</f>
        <v>L</v>
      </c>
      <c r="AC24" s="191">
        <v>3</v>
      </c>
      <c r="AD24" s="190">
        <v>1</v>
      </c>
      <c r="AE24" s="155" t="str">
        <f>IF(AC24&gt;=3,"W",IF(ISBLANK(AC24),0,"L"))</f>
        <v>W</v>
      </c>
      <c r="AF24" s="189"/>
      <c r="AG24" s="190"/>
      <c r="AH24" s="155">
        <f>IF(AF24&gt;=3,"W",IF(ISBLANK(AF24),0,"L"))</f>
        <v>0</v>
      </c>
      <c r="AI24" s="189">
        <v>0</v>
      </c>
      <c r="AJ24" s="190">
        <v>3</v>
      </c>
      <c r="AK24" s="155" t="str">
        <f>IF(AI24&gt;=3,"W",IF(ISBLANK(AI24),0,"L"))</f>
        <v>L</v>
      </c>
      <c r="AL24" s="189">
        <v>3</v>
      </c>
      <c r="AM24" s="190">
        <v>2</v>
      </c>
      <c r="AN24" s="155" t="str">
        <f>IF(AL24&gt;=3,"W",IF(ISBLANK(AL24),0,"L"))</f>
        <v>W</v>
      </c>
      <c r="AO24" s="189"/>
      <c r="AP24" s="190"/>
      <c r="AQ24" s="155">
        <f>IF(AO24&gt;=3,"W",IF(ISBLANK(AO24),0,"L"))</f>
        <v>0</v>
      </c>
      <c r="AR24" s="189"/>
      <c r="AS24" s="190"/>
      <c r="AT24" s="155">
        <f>IF(AR24&gt;=3,"W",IF(ISBLANK(AR24),0,"L"))</f>
        <v>0</v>
      </c>
      <c r="AU24" s="189"/>
      <c r="AV24" s="190"/>
      <c r="AW24" s="155">
        <f>IF(AU24&gt;=3,"W",IF(ISBLANK(AU24),0,"L"))</f>
        <v>0</v>
      </c>
      <c r="AX24" s="189"/>
      <c r="AY24" s="190"/>
      <c r="AZ24" s="155">
        <f>IF(AX24&gt;=3,"W",IF(ISBLANK(AX24),0,"L"))</f>
        <v>0</v>
      </c>
      <c r="BA24" s="188"/>
      <c r="BB24" s="187"/>
      <c r="BC24" s="155">
        <f>IF(BA24&gt;=3,"W",IF(ISBLANK(BA24),0,"L"))</f>
        <v>0</v>
      </c>
      <c r="BD24" s="189"/>
      <c r="BE24" s="190"/>
      <c r="BF24" s="155">
        <f>IF(BD24&gt;=3,"W",IF(ISBLANK(BD24),0,"L"))</f>
        <v>0</v>
      </c>
      <c r="BG24" s="189"/>
      <c r="BH24" s="190"/>
      <c r="BI24" s="155">
        <f>IF(BG24&gt;=3,"W",IF(ISBLANK(BG24),0,"L"))</f>
        <v>0</v>
      </c>
      <c r="BJ24" s="192"/>
      <c r="BK24" s="193"/>
      <c r="BL24" s="194"/>
      <c r="BM24" s="155">
        <f>IF(BK24&gt;=3,"W",IF(ISBLANK(BK24),0,"L"))</f>
        <v>0</v>
      </c>
      <c r="BN24" s="193"/>
      <c r="BO24" s="194"/>
      <c r="BP24" s="155">
        <f>IF(BN24&gt;=3,"W",IF(ISBLANK(BN24),0,"L"))</f>
        <v>0</v>
      </c>
      <c r="BQ24" s="193"/>
      <c r="BR24" s="194"/>
      <c r="BS24" s="155">
        <f>IF(BQ24&gt;=3,"W",IF(ISBLANK(BQ24),0,"L"))</f>
        <v>0</v>
      </c>
      <c r="BT24" s="142">
        <f>COUNTIF(J24:BS24,"w")</f>
        <v>3</v>
      </c>
      <c r="BU24" s="142">
        <f>COUNTIF(J24:BS24,"l")</f>
        <v>5</v>
      </c>
      <c r="BV24" s="142">
        <f t="shared" si="125"/>
        <v>13</v>
      </c>
      <c r="BW24" s="142">
        <f t="shared" si="125"/>
        <v>19</v>
      </c>
      <c r="BX24" s="214">
        <f>IF(BV24+BW24&gt;0,BV24/(BV24+BW24),IF(BV24+BW24=0,"0",0.5))</f>
        <v>0.40625</v>
      </c>
      <c r="BY24" s="215">
        <f>IF(BT24+BU24&gt;0,BT24/(BT24+BU24),IF(BT24+BU24=0,"0",0.5))</f>
        <v>0.375</v>
      </c>
    </row>
    <row r="25" spans="1:77" s="147" customFormat="1" ht="18.75" customHeight="1">
      <c r="A25" s="184">
        <v>4</v>
      </c>
      <c r="B25" s="253" t="s">
        <v>135</v>
      </c>
      <c r="C25" s="251">
        <v>19</v>
      </c>
      <c r="D25" s="330">
        <v>18</v>
      </c>
      <c r="E25" s="353">
        <v>20</v>
      </c>
      <c r="F25" s="209">
        <v>21</v>
      </c>
      <c r="G25" s="227"/>
      <c r="H25" s="186">
        <v>1</v>
      </c>
      <c r="I25" s="187">
        <v>3</v>
      </c>
      <c r="J25" s="155" t="str">
        <f>IF(H25&gt;=3,"W",IF(ISBLANK(H25),0,"L"))</f>
        <v>L</v>
      </c>
      <c r="K25" s="188">
        <v>3</v>
      </c>
      <c r="L25" s="187">
        <v>0</v>
      </c>
      <c r="M25" s="155" t="str">
        <f>IF(K25&gt;=3,"W",IF(ISBLANK(K25),0,"L"))</f>
        <v>W</v>
      </c>
      <c r="N25" s="188">
        <v>3</v>
      </c>
      <c r="O25" s="187">
        <v>1</v>
      </c>
      <c r="P25" s="155" t="str">
        <f>IF(N25&gt;=3,"W",IF(ISBLANK(N25),0,"L"))</f>
        <v>W</v>
      </c>
      <c r="Q25" s="188">
        <v>3</v>
      </c>
      <c r="R25" s="187">
        <v>2</v>
      </c>
      <c r="S25" s="155" t="str">
        <f>IF(Q25&gt;=3,"W",IF(ISBLANK(Q25),0,"L"))</f>
        <v>W</v>
      </c>
      <c r="T25" s="188"/>
      <c r="U25" s="187"/>
      <c r="V25" s="155">
        <f>IF(T25&gt;=3,"W",IF(ISBLANK(T25),0,"L"))</f>
        <v>0</v>
      </c>
      <c r="W25" s="188">
        <v>2</v>
      </c>
      <c r="X25" s="187">
        <v>3</v>
      </c>
      <c r="Y25" s="155" t="str">
        <f>IF(W25&gt;=3,"W",IF(ISBLANK(W25),0,"L"))</f>
        <v>L</v>
      </c>
      <c r="Z25" s="189"/>
      <c r="AA25" s="190"/>
      <c r="AB25" s="155">
        <f>IF(Z25&gt;=3,"W",IF(ISBLANK(Z25),0,"L"))</f>
        <v>0</v>
      </c>
      <c r="AC25" s="191">
        <v>2</v>
      </c>
      <c r="AD25" s="190">
        <v>3</v>
      </c>
      <c r="AE25" s="155" t="str">
        <f>IF(AC25&gt;=3,"W",IF(ISBLANK(AC25),0,"L"))</f>
        <v>L</v>
      </c>
      <c r="AF25" s="189"/>
      <c r="AG25" s="190"/>
      <c r="AH25" s="155">
        <f>IF(AF25&gt;=3,"W",IF(ISBLANK(AF25),0,"L"))</f>
        <v>0</v>
      </c>
      <c r="AI25" s="189">
        <v>0</v>
      </c>
      <c r="AJ25" s="190">
        <v>3</v>
      </c>
      <c r="AK25" s="155" t="str">
        <f>IF(AI25&gt;=3,"W",IF(ISBLANK(AI25),0,"L"))</f>
        <v>L</v>
      </c>
      <c r="AL25" s="189"/>
      <c r="AM25" s="190"/>
      <c r="AN25" s="155">
        <f>IF(AL25&gt;=3,"W",IF(ISBLANK(AL25),0,"L"))</f>
        <v>0</v>
      </c>
      <c r="AO25" s="189">
        <v>0</v>
      </c>
      <c r="AP25" s="190">
        <v>3</v>
      </c>
      <c r="AQ25" s="155" t="str">
        <f>IF(AO25&gt;=3,"W",IF(ISBLANK(AO25),0,"L"))</f>
        <v>L</v>
      </c>
      <c r="AR25" s="189">
        <v>3</v>
      </c>
      <c r="AS25" s="190">
        <v>2</v>
      </c>
      <c r="AT25" s="155" t="str">
        <f>IF(AR25&gt;=3,"W",IF(ISBLANK(AR25),0,"L"))</f>
        <v>W</v>
      </c>
      <c r="AU25" s="189">
        <v>2</v>
      </c>
      <c r="AV25" s="190">
        <v>3</v>
      </c>
      <c r="AW25" s="155" t="str">
        <f>IF(AU25&gt;=3,"W",IF(ISBLANK(AU25),0,"L"))</f>
        <v>L</v>
      </c>
      <c r="AX25" s="189">
        <v>0</v>
      </c>
      <c r="AY25" s="190">
        <v>3</v>
      </c>
      <c r="AZ25" s="155" t="str">
        <f>IF(AX25&gt;=3,"W",IF(ISBLANK(AX25),0,"L"))</f>
        <v>L</v>
      </c>
      <c r="BA25" s="188">
        <v>2</v>
      </c>
      <c r="BB25" s="187">
        <v>3</v>
      </c>
      <c r="BC25" s="155" t="str">
        <f>IF(BA25&gt;=3,"W",IF(ISBLANK(BA25),0,"L"))</f>
        <v>L</v>
      </c>
      <c r="BD25" s="189">
        <v>3</v>
      </c>
      <c r="BE25" s="190">
        <v>1</v>
      </c>
      <c r="BF25" s="155" t="str">
        <f>IF(BD25&gt;=3,"W",IF(ISBLANK(BD25),0,"L"))</f>
        <v>W</v>
      </c>
      <c r="BG25" s="189">
        <v>1</v>
      </c>
      <c r="BH25" s="190">
        <v>3</v>
      </c>
      <c r="BI25" s="155" t="str">
        <f>IF(BG25&gt;=3,"W",IF(ISBLANK(BG25),0,"L"))</f>
        <v>L</v>
      </c>
      <c r="BJ25" s="239"/>
      <c r="BK25" s="193">
        <v>3</v>
      </c>
      <c r="BL25" s="194">
        <v>0</v>
      </c>
      <c r="BM25" s="155" t="str">
        <f>IF(BK25&gt;=3,"W",IF(ISBLANK(BK25),0,"L"))</f>
        <v>W</v>
      </c>
      <c r="BN25" s="193"/>
      <c r="BO25" s="194"/>
      <c r="BP25" s="155">
        <f>IF(BN25&gt;=3,"W",IF(ISBLANK(BN25),0,"L"))</f>
        <v>0</v>
      </c>
      <c r="BQ25" s="193"/>
      <c r="BR25" s="194"/>
      <c r="BS25" s="155">
        <f>IF(BQ25&gt;=3,"W",IF(ISBLANK(BQ25),0,"L"))</f>
        <v>0</v>
      </c>
      <c r="BT25" s="142">
        <f>COUNTIF(J25:BS25,"w")</f>
        <v>6</v>
      </c>
      <c r="BU25" s="142">
        <f>COUNTIF(J25:BS25,"l")</f>
        <v>9</v>
      </c>
      <c r="BV25" s="142">
        <f t="shared" si="125"/>
        <v>28</v>
      </c>
      <c r="BW25" s="142">
        <f t="shared" si="125"/>
        <v>33</v>
      </c>
      <c r="BX25" s="214">
        <f>IF(BV25+BW25&gt;0,BV25/(BV25+BW25),IF(BV25+BW25=0,"0",0.5))</f>
        <v>0.45901639344262296</v>
      </c>
      <c r="BY25" s="215">
        <f>IF(BT25+BU25&gt;0,BT25/(BT25+BU25),IF(BT25+BU25=0,"0",0.5))</f>
        <v>0.4</v>
      </c>
    </row>
    <row r="26" spans="1:77" s="147" customFormat="1" ht="18.75">
      <c r="A26" s="184">
        <v>6</v>
      </c>
      <c r="B26" s="211"/>
      <c r="C26" s="212"/>
      <c r="D26" s="226"/>
      <c r="E26" s="209"/>
      <c r="F26" s="226"/>
      <c r="G26" s="227"/>
      <c r="H26" s="186"/>
      <c r="I26" s="187"/>
      <c r="J26" s="155">
        <f t="shared" ref="J26:J29" si="126">IF(H26&gt;=3,"W",IF(ISBLANK(H26),0,"L"))</f>
        <v>0</v>
      </c>
      <c r="K26" s="188"/>
      <c r="L26" s="187"/>
      <c r="M26" s="155">
        <f t="shared" ref="M26:M29" si="127">IF(K26&gt;=3,"W",IF(ISBLANK(K26),0,"L"))</f>
        <v>0</v>
      </c>
      <c r="N26" s="188"/>
      <c r="O26" s="187"/>
      <c r="P26" s="155">
        <f t="shared" ref="P26:P29" si="128">IF(N26&gt;=3,"W",IF(ISBLANK(N26),0,"L"))</f>
        <v>0</v>
      </c>
      <c r="Q26" s="188"/>
      <c r="R26" s="187"/>
      <c r="S26" s="155">
        <f t="shared" ref="S26:S29" si="129">IF(Q26&gt;=3,"W",IF(ISBLANK(Q26),0,"L"))</f>
        <v>0</v>
      </c>
      <c r="T26" s="188"/>
      <c r="U26" s="187"/>
      <c r="V26" s="155">
        <f t="shared" ref="V26:V29" si="130">IF(T26&gt;=3,"W",IF(ISBLANK(T26),0,"L"))</f>
        <v>0</v>
      </c>
      <c r="W26" s="188"/>
      <c r="X26" s="187"/>
      <c r="Y26" s="155">
        <f t="shared" ref="Y26:Y29" si="131">IF(W26&gt;=3,"W",IF(ISBLANK(W26),0,"L"))</f>
        <v>0</v>
      </c>
      <c r="Z26" s="189"/>
      <c r="AA26" s="190"/>
      <c r="AB26" s="155">
        <f t="shared" ref="AB26:AB29" si="132">IF(Z26&gt;=3,"W",IF(ISBLANK(Z26),0,"L"))</f>
        <v>0</v>
      </c>
      <c r="AC26" s="191"/>
      <c r="AD26" s="190"/>
      <c r="AE26" s="155">
        <f t="shared" ref="AE26:AE29" si="133">IF(AC26&gt;=3,"W",IF(ISBLANK(AC26),0,"L"))</f>
        <v>0</v>
      </c>
      <c r="AF26" s="189"/>
      <c r="AG26" s="190"/>
      <c r="AH26" s="155">
        <f t="shared" ref="AH26:AH29" si="134">IF(AF26&gt;=3,"W",IF(ISBLANK(AF26),0,"L"))</f>
        <v>0</v>
      </c>
      <c r="AI26" s="189"/>
      <c r="AJ26" s="190"/>
      <c r="AK26" s="155">
        <f t="shared" ref="AK26:AK29" si="135">IF(AI26&gt;=3,"W",IF(ISBLANK(AI26),0,"L"))</f>
        <v>0</v>
      </c>
      <c r="AL26" s="189"/>
      <c r="AM26" s="190"/>
      <c r="AN26" s="155">
        <f t="shared" ref="AN26:AN29" si="136">IF(AL26&gt;=3,"W",IF(ISBLANK(AL26),0,"L"))</f>
        <v>0</v>
      </c>
      <c r="AO26" s="189"/>
      <c r="AP26" s="190"/>
      <c r="AQ26" s="155">
        <f t="shared" ref="AQ26:AQ29" si="137">IF(AO26&gt;=3,"W",IF(ISBLANK(AO26),0,"L"))</f>
        <v>0</v>
      </c>
      <c r="AR26" s="189"/>
      <c r="AS26" s="190"/>
      <c r="AT26" s="155">
        <f t="shared" ref="AT26:AT29" si="138">IF(AR26&gt;=3,"W",IF(ISBLANK(AR26),0,"L"))</f>
        <v>0</v>
      </c>
      <c r="AU26" s="189"/>
      <c r="AV26" s="190"/>
      <c r="AW26" s="155">
        <f t="shared" ref="AW26:AW29" si="139">IF(AU26&gt;=3,"W",IF(ISBLANK(AU26),0,"L"))</f>
        <v>0</v>
      </c>
      <c r="AX26" s="189"/>
      <c r="AY26" s="190"/>
      <c r="AZ26" s="155">
        <f t="shared" ref="AZ26:AZ29" si="140">IF(AX26&gt;=3,"W",IF(ISBLANK(AX26),0,"L"))</f>
        <v>0</v>
      </c>
      <c r="BA26" s="188"/>
      <c r="BB26" s="187"/>
      <c r="BC26" s="155">
        <f t="shared" ref="BC26:BC29" si="141">IF(BA26&gt;=3,"W",IF(ISBLANK(BA26),0,"L"))</f>
        <v>0</v>
      </c>
      <c r="BD26" s="189"/>
      <c r="BE26" s="190"/>
      <c r="BF26" s="155">
        <f t="shared" ref="BF26:BF29" si="142">IF(BD26&gt;=3,"W",IF(ISBLANK(BD26),0,"L"))</f>
        <v>0</v>
      </c>
      <c r="BG26" s="189"/>
      <c r="BH26" s="190"/>
      <c r="BI26" s="155">
        <f t="shared" ref="BI26:BI29" si="143">IF(BG26&gt;=3,"W",IF(ISBLANK(BG26),0,"L"))</f>
        <v>0</v>
      </c>
      <c r="BJ26" s="192"/>
      <c r="BK26" s="193"/>
      <c r="BL26" s="194"/>
      <c r="BM26" s="155">
        <f t="shared" ref="BM26:BM28" si="144">IF(BK26&gt;=3,"W",IF(ISBLANK(BK26),0,"L"))</f>
        <v>0</v>
      </c>
      <c r="BN26" s="193"/>
      <c r="BO26" s="194"/>
      <c r="BP26" s="155">
        <f t="shared" ref="BP26:BP28" si="145">IF(BN26&gt;=3,"W",IF(ISBLANK(BN26),0,"L"))</f>
        <v>0</v>
      </c>
      <c r="BQ26" s="193"/>
      <c r="BR26" s="194"/>
      <c r="BS26" s="155">
        <f t="shared" si="124"/>
        <v>0</v>
      </c>
      <c r="BT26" s="142">
        <f t="shared" ref="BT26:BT28" si="146">COUNTIF(J26:BS26,"w")</f>
        <v>0</v>
      </c>
      <c r="BU26" s="142">
        <f t="shared" ref="BU26:BU28" si="147">COUNTIF(J26:BS26,"l")</f>
        <v>0</v>
      </c>
      <c r="BV26" s="142">
        <f t="shared" ref="BV26:BW28" si="148">H26+K26+N26+Q26+T26+W26+Z26+AC26+AF26+AI26+AL26+AO26+AR26+AU26+AX26+BA26+BD26+BG26+BK26+BN26+BQ26</f>
        <v>0</v>
      </c>
      <c r="BW26" s="142">
        <f t="shared" si="148"/>
        <v>0</v>
      </c>
      <c r="BX26" s="214" t="str">
        <f t="shared" ref="BX26:BX28" si="149">IF(BV26+BW26&gt;0,BV26/(BV26+BW26),IF(BV26+BW26=0,"0",0.5))</f>
        <v>0</v>
      </c>
      <c r="BY26" s="215" t="str">
        <f t="shared" ref="BY26" si="150">IF(BT26+BU26&gt;0,BT26/(BT26+BU26),IF(BT26+BU26=0,"0",0.5))</f>
        <v>0</v>
      </c>
    </row>
    <row r="27" spans="1:77" s="147" customFormat="1" ht="18.75">
      <c r="A27" s="230">
        <v>7</v>
      </c>
      <c r="B27" s="213"/>
      <c r="C27" s="234"/>
      <c r="D27" s="209"/>
      <c r="E27" s="208"/>
      <c r="F27" s="228"/>
      <c r="G27" s="196"/>
      <c r="H27" s="186"/>
      <c r="I27" s="187"/>
      <c r="J27" s="155">
        <f t="shared" si="126"/>
        <v>0</v>
      </c>
      <c r="K27" s="188"/>
      <c r="L27" s="187"/>
      <c r="M27" s="155">
        <f t="shared" si="127"/>
        <v>0</v>
      </c>
      <c r="N27" s="188"/>
      <c r="O27" s="187"/>
      <c r="P27" s="155">
        <f t="shared" si="128"/>
        <v>0</v>
      </c>
      <c r="Q27" s="188"/>
      <c r="R27" s="187"/>
      <c r="S27" s="155">
        <f t="shared" si="129"/>
        <v>0</v>
      </c>
      <c r="T27" s="188"/>
      <c r="U27" s="187"/>
      <c r="V27" s="155">
        <f t="shared" si="130"/>
        <v>0</v>
      </c>
      <c r="W27" s="188"/>
      <c r="X27" s="187"/>
      <c r="Y27" s="155">
        <f t="shared" si="131"/>
        <v>0</v>
      </c>
      <c r="Z27" s="189"/>
      <c r="AA27" s="190"/>
      <c r="AB27" s="155">
        <f t="shared" si="132"/>
        <v>0</v>
      </c>
      <c r="AC27" s="191"/>
      <c r="AD27" s="190"/>
      <c r="AE27" s="155">
        <f t="shared" si="133"/>
        <v>0</v>
      </c>
      <c r="AF27" s="189"/>
      <c r="AG27" s="190"/>
      <c r="AH27" s="155">
        <f t="shared" si="134"/>
        <v>0</v>
      </c>
      <c r="AI27" s="189"/>
      <c r="AJ27" s="190"/>
      <c r="AK27" s="155">
        <f t="shared" si="135"/>
        <v>0</v>
      </c>
      <c r="AL27" s="189"/>
      <c r="AM27" s="190"/>
      <c r="AN27" s="155">
        <f t="shared" si="136"/>
        <v>0</v>
      </c>
      <c r="AO27" s="189"/>
      <c r="AP27" s="190"/>
      <c r="AQ27" s="155">
        <f t="shared" si="137"/>
        <v>0</v>
      </c>
      <c r="AR27" s="189"/>
      <c r="AS27" s="190"/>
      <c r="AT27" s="155">
        <f t="shared" si="138"/>
        <v>0</v>
      </c>
      <c r="AU27" s="189"/>
      <c r="AV27" s="190"/>
      <c r="AW27" s="155">
        <f t="shared" si="139"/>
        <v>0</v>
      </c>
      <c r="AX27" s="189"/>
      <c r="AY27" s="190"/>
      <c r="AZ27" s="155">
        <f t="shared" si="140"/>
        <v>0</v>
      </c>
      <c r="BA27" s="188"/>
      <c r="BB27" s="187"/>
      <c r="BC27" s="155">
        <f t="shared" si="141"/>
        <v>0</v>
      </c>
      <c r="BD27" s="189"/>
      <c r="BE27" s="190"/>
      <c r="BF27" s="155">
        <f t="shared" si="142"/>
        <v>0</v>
      </c>
      <c r="BG27" s="189"/>
      <c r="BH27" s="190"/>
      <c r="BI27" s="155">
        <f t="shared" si="143"/>
        <v>0</v>
      </c>
      <c r="BJ27" s="192"/>
      <c r="BK27" s="193"/>
      <c r="BL27" s="194"/>
      <c r="BM27" s="155">
        <f t="shared" si="144"/>
        <v>0</v>
      </c>
      <c r="BN27" s="193"/>
      <c r="BO27" s="194"/>
      <c r="BP27" s="155">
        <f t="shared" si="145"/>
        <v>0</v>
      </c>
      <c r="BQ27" s="193"/>
      <c r="BR27" s="194"/>
      <c r="BS27" s="155">
        <f t="shared" si="124"/>
        <v>0</v>
      </c>
      <c r="BT27" s="142">
        <f t="shared" si="146"/>
        <v>0</v>
      </c>
      <c r="BU27" s="142">
        <f t="shared" si="147"/>
        <v>0</v>
      </c>
      <c r="BV27" s="142">
        <f t="shared" si="148"/>
        <v>0</v>
      </c>
      <c r="BW27" s="142">
        <f t="shared" si="148"/>
        <v>0</v>
      </c>
      <c r="BX27" s="214" t="str">
        <f t="shared" si="149"/>
        <v>0</v>
      </c>
      <c r="BY27" s="215" t="str">
        <f>IF(BT27+BU27&gt;0,BT27/(BT27+BU27),IF(BT27+BU27=0,"0",0.5))</f>
        <v>0</v>
      </c>
    </row>
    <row r="28" spans="1:77" s="147" customFormat="1" ht="18.75" customHeight="1">
      <c r="A28" s="230">
        <v>8</v>
      </c>
      <c r="B28" s="233"/>
      <c r="C28" s="236"/>
      <c r="D28" s="142"/>
      <c r="E28" s="231"/>
      <c r="F28" s="143"/>
      <c r="G28" s="185"/>
      <c r="H28" s="186"/>
      <c r="I28" s="187"/>
      <c r="J28" s="155">
        <f t="shared" si="126"/>
        <v>0</v>
      </c>
      <c r="K28" s="188"/>
      <c r="L28" s="187"/>
      <c r="M28" s="155">
        <f t="shared" si="127"/>
        <v>0</v>
      </c>
      <c r="N28" s="188"/>
      <c r="O28" s="187"/>
      <c r="P28" s="155">
        <f t="shared" si="128"/>
        <v>0</v>
      </c>
      <c r="Q28" s="188"/>
      <c r="R28" s="187"/>
      <c r="S28" s="155">
        <f t="shared" si="129"/>
        <v>0</v>
      </c>
      <c r="T28" s="188"/>
      <c r="U28" s="187"/>
      <c r="V28" s="155">
        <f t="shared" si="130"/>
        <v>0</v>
      </c>
      <c r="W28" s="188"/>
      <c r="X28" s="187"/>
      <c r="Y28" s="155">
        <f t="shared" si="131"/>
        <v>0</v>
      </c>
      <c r="Z28" s="189"/>
      <c r="AA28" s="190"/>
      <c r="AB28" s="155">
        <f t="shared" si="132"/>
        <v>0</v>
      </c>
      <c r="AC28" s="191"/>
      <c r="AD28" s="190"/>
      <c r="AE28" s="155">
        <f t="shared" si="133"/>
        <v>0</v>
      </c>
      <c r="AF28" s="189"/>
      <c r="AG28" s="190"/>
      <c r="AH28" s="155">
        <f t="shared" si="134"/>
        <v>0</v>
      </c>
      <c r="AI28" s="189"/>
      <c r="AJ28" s="190"/>
      <c r="AK28" s="155">
        <f t="shared" si="135"/>
        <v>0</v>
      </c>
      <c r="AL28" s="189"/>
      <c r="AM28" s="190"/>
      <c r="AN28" s="155">
        <f t="shared" si="136"/>
        <v>0</v>
      </c>
      <c r="AO28" s="189"/>
      <c r="AP28" s="190"/>
      <c r="AQ28" s="155">
        <f t="shared" si="137"/>
        <v>0</v>
      </c>
      <c r="AR28" s="189"/>
      <c r="AS28" s="190"/>
      <c r="AT28" s="155">
        <f t="shared" si="138"/>
        <v>0</v>
      </c>
      <c r="AU28" s="189"/>
      <c r="AV28" s="190"/>
      <c r="AW28" s="155">
        <f t="shared" si="139"/>
        <v>0</v>
      </c>
      <c r="AX28" s="189"/>
      <c r="AY28" s="190"/>
      <c r="AZ28" s="155">
        <f t="shared" si="140"/>
        <v>0</v>
      </c>
      <c r="BA28" s="188"/>
      <c r="BB28" s="187"/>
      <c r="BC28" s="155">
        <f t="shared" si="141"/>
        <v>0</v>
      </c>
      <c r="BD28" s="189"/>
      <c r="BE28" s="190"/>
      <c r="BF28" s="155">
        <f t="shared" si="142"/>
        <v>0</v>
      </c>
      <c r="BG28" s="189"/>
      <c r="BH28" s="190"/>
      <c r="BI28" s="155">
        <f t="shared" si="143"/>
        <v>0</v>
      </c>
      <c r="BJ28" s="192"/>
      <c r="BK28" s="193"/>
      <c r="BL28" s="194"/>
      <c r="BM28" s="155">
        <f t="shared" si="144"/>
        <v>0</v>
      </c>
      <c r="BN28" s="193"/>
      <c r="BO28" s="194"/>
      <c r="BP28" s="155">
        <f t="shared" si="145"/>
        <v>0</v>
      </c>
      <c r="BQ28" s="193"/>
      <c r="BR28" s="194"/>
      <c r="BS28" s="155">
        <f t="shared" si="124"/>
        <v>0</v>
      </c>
      <c r="BT28" s="142">
        <f t="shared" si="146"/>
        <v>0</v>
      </c>
      <c r="BU28" s="142">
        <f t="shared" si="147"/>
        <v>0</v>
      </c>
      <c r="BV28" s="142">
        <f t="shared" si="148"/>
        <v>0</v>
      </c>
      <c r="BW28" s="142">
        <f t="shared" si="148"/>
        <v>0</v>
      </c>
      <c r="BX28" s="214" t="str">
        <f t="shared" si="149"/>
        <v>0</v>
      </c>
      <c r="BY28" s="215" t="str">
        <f>IF(BT28+BU28&gt;0,BT28/(BT28+BU28),IF(BT28+BU28=0,"0",0.5))</f>
        <v>0</v>
      </c>
    </row>
    <row r="29" spans="1:77" s="147" customFormat="1" ht="16.5">
      <c r="A29" s="153"/>
      <c r="B29" s="197"/>
      <c r="C29" s="197"/>
      <c r="D29" s="198"/>
      <c r="E29" s="197"/>
      <c r="F29" s="197"/>
      <c r="G29" s="198"/>
      <c r="H29" s="376"/>
      <c r="I29" s="377"/>
      <c r="J29" s="154">
        <f t="shared" si="126"/>
        <v>0</v>
      </c>
      <c r="K29" s="378">
        <f>+H29+2</f>
        <v>2</v>
      </c>
      <c r="L29" s="379"/>
      <c r="M29" s="155" t="str">
        <f t="shared" si="127"/>
        <v>L</v>
      </c>
      <c r="N29" s="378">
        <f>+K29</f>
        <v>2</v>
      </c>
      <c r="O29" s="379"/>
      <c r="P29" s="155" t="str">
        <f t="shared" si="128"/>
        <v>L</v>
      </c>
      <c r="Q29" s="378">
        <f>+N29</f>
        <v>2</v>
      </c>
      <c r="R29" s="379"/>
      <c r="S29" s="155" t="str">
        <f t="shared" si="129"/>
        <v>L</v>
      </c>
      <c r="T29" s="378">
        <f>+Q29</f>
        <v>2</v>
      </c>
      <c r="U29" s="379"/>
      <c r="V29" s="155" t="str">
        <f t="shared" si="130"/>
        <v>L</v>
      </c>
      <c r="W29" s="378">
        <f>+T29+2</f>
        <v>4</v>
      </c>
      <c r="X29" s="379"/>
      <c r="Y29" s="155" t="str">
        <f t="shared" si="131"/>
        <v>W</v>
      </c>
      <c r="Z29" s="378">
        <f>+W29+2</f>
        <v>6</v>
      </c>
      <c r="AA29" s="379"/>
      <c r="AB29" s="155" t="str">
        <f t="shared" si="132"/>
        <v>W</v>
      </c>
      <c r="AC29" s="378">
        <f>+Z29</f>
        <v>6</v>
      </c>
      <c r="AD29" s="379"/>
      <c r="AE29" s="155" t="str">
        <f t="shared" si="133"/>
        <v>W</v>
      </c>
      <c r="AF29" s="378">
        <f>+AC29+2</f>
        <v>8</v>
      </c>
      <c r="AG29" s="379"/>
      <c r="AH29" s="155" t="str">
        <f t="shared" si="134"/>
        <v>W</v>
      </c>
      <c r="AI29" s="378">
        <f>+AF29</f>
        <v>8</v>
      </c>
      <c r="AJ29" s="379"/>
      <c r="AK29" s="155" t="str">
        <f t="shared" si="135"/>
        <v>W</v>
      </c>
      <c r="AL29" s="378">
        <f>+AI29</f>
        <v>8</v>
      </c>
      <c r="AM29" s="379"/>
      <c r="AN29" s="155" t="str">
        <f t="shared" si="136"/>
        <v>W</v>
      </c>
      <c r="AO29" s="378">
        <f>+AL29</f>
        <v>8</v>
      </c>
      <c r="AP29" s="379"/>
      <c r="AQ29" s="155" t="str">
        <f t="shared" si="137"/>
        <v>W</v>
      </c>
      <c r="AR29" s="378">
        <f>+AO29+2</f>
        <v>10</v>
      </c>
      <c r="AS29" s="379"/>
      <c r="AT29" s="154" t="str">
        <f t="shared" si="138"/>
        <v>W</v>
      </c>
      <c r="AU29" s="378">
        <f>+AR29+2</f>
        <v>12</v>
      </c>
      <c r="AV29" s="379"/>
      <c r="AW29" s="155" t="str">
        <f t="shared" si="139"/>
        <v>W</v>
      </c>
      <c r="AX29" s="378">
        <f>+AU29+2</f>
        <v>14</v>
      </c>
      <c r="AY29" s="379"/>
      <c r="AZ29" s="154" t="str">
        <f t="shared" si="140"/>
        <v>W</v>
      </c>
      <c r="BA29" s="376">
        <f>+AX29</f>
        <v>14</v>
      </c>
      <c r="BB29" s="377"/>
      <c r="BC29" s="154" t="str">
        <f t="shared" si="141"/>
        <v>W</v>
      </c>
      <c r="BD29" s="376">
        <f>+BA29+2</f>
        <v>16</v>
      </c>
      <c r="BE29" s="377"/>
      <c r="BF29" s="154" t="str">
        <f t="shared" si="142"/>
        <v>W</v>
      </c>
      <c r="BG29" s="376">
        <f>+BD29</f>
        <v>16</v>
      </c>
      <c r="BH29" s="377"/>
      <c r="BI29" s="155" t="str">
        <f t="shared" si="143"/>
        <v>W</v>
      </c>
      <c r="BJ29" s="153"/>
      <c r="BK29" s="144"/>
      <c r="BL29" s="144"/>
      <c r="BM29" s="154"/>
      <c r="BN29" s="144"/>
      <c r="BO29" s="144"/>
      <c r="BP29" s="154"/>
      <c r="BQ29" s="144"/>
      <c r="BR29" s="144"/>
      <c r="BS29" s="154"/>
      <c r="BT29" s="153"/>
      <c r="BU29" s="153"/>
      <c r="BV29" s="153">
        <f>SUM(BV21:BV28)</f>
        <v>111</v>
      </c>
      <c r="BW29" s="153">
        <f>SUM(BW21:BW28)</f>
        <v>123</v>
      </c>
      <c r="BX29" s="199">
        <f>IF(BV29+BW29&lt;=0,0.5,BV29/(BV29+BW29))</f>
        <v>0.47435897435897434</v>
      </c>
      <c r="BY29" s="200"/>
    </row>
    <row r="30" spans="1:77" ht="16.5">
      <c r="A30" s="48"/>
      <c r="B30" s="51"/>
      <c r="C30" s="51"/>
      <c r="D30" s="7"/>
      <c r="E30" s="51"/>
      <c r="F30" s="51"/>
      <c r="G30" s="7"/>
      <c r="J30" s="155"/>
      <c r="M30" s="155"/>
      <c r="P30" s="155"/>
      <c r="S30" s="155"/>
      <c r="V30" s="155"/>
      <c r="Y30" s="155"/>
      <c r="AB30" s="74"/>
      <c r="AE30" s="74"/>
      <c r="AH30" s="74"/>
      <c r="AK30" s="74"/>
      <c r="AN30" s="74"/>
      <c r="AQ30" s="74"/>
      <c r="AT30" s="74"/>
      <c r="AW30" s="74"/>
      <c r="AZ30" s="74"/>
      <c r="BC30" s="74"/>
      <c r="BF30" s="74"/>
      <c r="BI30" s="74"/>
    </row>
    <row r="32" spans="1:77" ht="24.95" customHeight="1">
      <c r="A32" s="274" t="s">
        <v>43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6"/>
    </row>
    <row r="33" spans="1:21" ht="24.95" customHeight="1">
      <c r="A33" s="269" t="s">
        <v>44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</row>
    <row r="34" spans="1:21" ht="24.95" customHeight="1">
      <c r="A34" s="270" t="s">
        <v>45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</row>
    <row r="35" spans="1:21" ht="24.95" customHeight="1">
      <c r="A35" s="271" t="s">
        <v>46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</row>
    <row r="36" spans="1:21" ht="24.95" customHeight="1">
      <c r="A36" s="272" t="s">
        <v>47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</row>
    <row r="37" spans="1:21" ht="24.95" customHeight="1">
      <c r="A37" s="273" t="s">
        <v>51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</row>
    <row r="38" spans="1:21" ht="24.95" customHeight="1">
      <c r="A38" s="266" t="s">
        <v>48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</row>
  </sheetData>
  <sortState ref="A7:BY13">
    <sortCondition ref="C7:C13"/>
  </sortState>
  <mergeCells count="120">
    <mergeCell ref="W18:X18"/>
    <mergeCell ref="AL20:AM20"/>
    <mergeCell ref="AO20:AP20"/>
    <mergeCell ref="AR20:AS20"/>
    <mergeCell ref="AL18:AM18"/>
    <mergeCell ref="AO18:AP18"/>
    <mergeCell ref="W29:X29"/>
    <mergeCell ref="BQ18:BR18"/>
    <mergeCell ref="AX18:AY18"/>
    <mergeCell ref="BA18:BB18"/>
    <mergeCell ref="BD18:BE18"/>
    <mergeCell ref="BG18:BH18"/>
    <mergeCell ref="BK18:BL18"/>
    <mergeCell ref="BN18:BO18"/>
    <mergeCell ref="BN20:BO20"/>
    <mergeCell ref="BQ20:BR20"/>
    <mergeCell ref="BA20:BB20"/>
    <mergeCell ref="BG20:BH20"/>
    <mergeCell ref="Z18:AA18"/>
    <mergeCell ref="AC18:AD18"/>
    <mergeCell ref="W20:X20"/>
    <mergeCell ref="Z20:AA20"/>
    <mergeCell ref="BK20:BL20"/>
    <mergeCell ref="AR29:AS29"/>
    <mergeCell ref="AU29:AV29"/>
    <mergeCell ref="AX29:AY29"/>
    <mergeCell ref="BA29:BB29"/>
    <mergeCell ref="BD29:BE29"/>
    <mergeCell ref="BG29:BH29"/>
    <mergeCell ref="Z29:AA29"/>
    <mergeCell ref="H29:I29"/>
    <mergeCell ref="K29:L29"/>
    <mergeCell ref="N29:O29"/>
    <mergeCell ref="Q29:R29"/>
    <mergeCell ref="T29:U29"/>
    <mergeCell ref="AC29:AD29"/>
    <mergeCell ref="AF29:AG29"/>
    <mergeCell ref="AI29:AJ29"/>
    <mergeCell ref="AL29:AM29"/>
    <mergeCell ref="AO29:AP29"/>
    <mergeCell ref="T20:U20"/>
    <mergeCell ref="N3:O3"/>
    <mergeCell ref="Q3:R3"/>
    <mergeCell ref="T3:U3"/>
    <mergeCell ref="H16:I16"/>
    <mergeCell ref="N16:O16"/>
    <mergeCell ref="N18:O18"/>
    <mergeCell ref="H18:I18"/>
    <mergeCell ref="K18:L18"/>
    <mergeCell ref="K20:L20"/>
    <mergeCell ref="N20:O20"/>
    <mergeCell ref="H20:I20"/>
    <mergeCell ref="Q20:R20"/>
    <mergeCell ref="J16:M16"/>
    <mergeCell ref="W3:X3"/>
    <mergeCell ref="AC5:AD5"/>
    <mergeCell ref="AF5:AG5"/>
    <mergeCell ref="AI5:AJ5"/>
    <mergeCell ref="AF20:AG20"/>
    <mergeCell ref="AC20:AD20"/>
    <mergeCell ref="Q18:R18"/>
    <mergeCell ref="T18:U18"/>
    <mergeCell ref="BK3:BL3"/>
    <mergeCell ref="BG16:BH16"/>
    <mergeCell ref="AF16:AG16"/>
    <mergeCell ref="AI16:AJ16"/>
    <mergeCell ref="AL16:AM16"/>
    <mergeCell ref="AO16:AP16"/>
    <mergeCell ref="AR16:AS16"/>
    <mergeCell ref="AU16:AV16"/>
    <mergeCell ref="AL5:AM5"/>
    <mergeCell ref="AO5:AP5"/>
    <mergeCell ref="AR5:AS5"/>
    <mergeCell ref="Q16:R16"/>
    <mergeCell ref="T16:U16"/>
    <mergeCell ref="W16:X16"/>
    <mergeCell ref="Z16:AA16"/>
    <mergeCell ref="AC16:AD16"/>
    <mergeCell ref="BN3:BO3"/>
    <mergeCell ref="BQ3:BR3"/>
    <mergeCell ref="AX3:AY3"/>
    <mergeCell ref="BA3:BB3"/>
    <mergeCell ref="BD3:BE3"/>
    <mergeCell ref="BG3:BH3"/>
    <mergeCell ref="H5:I5"/>
    <mergeCell ref="K5:L5"/>
    <mergeCell ref="N5:O5"/>
    <mergeCell ref="Q5:R5"/>
    <mergeCell ref="T5:U5"/>
    <mergeCell ref="W5:X5"/>
    <mergeCell ref="Z5:AA5"/>
    <mergeCell ref="AR3:AS3"/>
    <mergeCell ref="AU3:AV3"/>
    <mergeCell ref="Z3:AA3"/>
    <mergeCell ref="AC3:AD3"/>
    <mergeCell ref="AF3:AG3"/>
    <mergeCell ref="AI3:AJ3"/>
    <mergeCell ref="AL3:AM3"/>
    <mergeCell ref="AO3:AP3"/>
    <mergeCell ref="H3:I3"/>
    <mergeCell ref="K3:L3"/>
    <mergeCell ref="BN5:BO5"/>
    <mergeCell ref="AR18:AS18"/>
    <mergeCell ref="AU20:AV20"/>
    <mergeCell ref="AU18:AV18"/>
    <mergeCell ref="AI18:AJ18"/>
    <mergeCell ref="AX20:AY20"/>
    <mergeCell ref="BD20:BE20"/>
    <mergeCell ref="AI20:AJ20"/>
    <mergeCell ref="AF18:AG18"/>
    <mergeCell ref="BQ5:BR5"/>
    <mergeCell ref="AU5:AV5"/>
    <mergeCell ref="AX5:AY5"/>
    <mergeCell ref="BA5:BB5"/>
    <mergeCell ref="BD5:BE5"/>
    <mergeCell ref="BG5:BH5"/>
    <mergeCell ref="BK5:BL5"/>
    <mergeCell ref="AX16:AY16"/>
    <mergeCell ref="BA16:BB16"/>
    <mergeCell ref="BD16:BE16"/>
  </mergeCells>
  <phoneticPr fontId="0" type="noConversion"/>
  <printOptions horizontalCentered="1"/>
  <pageMargins left="0" right="0" top="0" bottom="0" header="0" footer="0"/>
  <pageSetup paperSize="9" scale="4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BY22"/>
  <sheetViews>
    <sheetView view="pageBreakPreview" topLeftCell="A2" zoomScale="60" workbookViewId="0">
      <selection activeCell="BL11" sqref="BL11"/>
    </sheetView>
  </sheetViews>
  <sheetFormatPr defaultRowHeight="12.75"/>
  <cols>
    <col min="1" max="1" width="6" customWidth="1"/>
    <col min="2" max="2" width="27.42578125" customWidth="1"/>
    <col min="3" max="3" width="11.5703125" customWidth="1"/>
    <col min="4" max="4" width="10.5703125" customWidth="1"/>
    <col min="5" max="5" width="10.42578125" customWidth="1"/>
    <col min="6" max="6" width="10.140625" customWidth="1"/>
    <col min="7" max="7" width="10.85546875" style="80" customWidth="1"/>
    <col min="8" max="8" width="4.42578125" customWidth="1"/>
    <col min="9" max="9" width="3.7109375" customWidth="1"/>
    <col min="10" max="10" width="0.42578125" customWidth="1"/>
    <col min="11" max="12" width="3.7109375" customWidth="1"/>
    <col min="13" max="13" width="0.42578125" customWidth="1"/>
    <col min="14" max="15" width="3.7109375" customWidth="1"/>
    <col min="16" max="16" width="0.5703125" customWidth="1"/>
    <col min="17" max="18" width="3.7109375" customWidth="1"/>
    <col min="19" max="19" width="0.42578125" customWidth="1"/>
    <col min="20" max="21" width="3.7109375" customWidth="1"/>
    <col min="22" max="22" width="0.5703125" customWidth="1"/>
    <col min="23" max="24" width="4.140625" customWidth="1"/>
    <col min="25" max="25" width="0.42578125" customWidth="1"/>
    <col min="26" max="27" width="3.7109375" customWidth="1"/>
    <col min="28" max="28" width="0.42578125" customWidth="1"/>
    <col min="29" max="29" width="3.7109375" customWidth="1"/>
    <col min="30" max="30" width="4.140625" customWidth="1"/>
    <col min="31" max="31" width="0.5703125" customWidth="1"/>
    <col min="32" max="33" width="3.7109375" customWidth="1"/>
    <col min="34" max="34" width="0.42578125" customWidth="1"/>
    <col min="35" max="36" width="3.7109375" customWidth="1"/>
    <col min="37" max="37" width="0.42578125" customWidth="1"/>
    <col min="38" max="39" width="3.7109375" customWidth="1"/>
    <col min="40" max="40" width="0.42578125" customWidth="1"/>
    <col min="41" max="41" width="4.7109375" customWidth="1"/>
    <col min="42" max="42" width="3.7109375" customWidth="1"/>
    <col min="43" max="43" width="0.42578125" customWidth="1"/>
    <col min="44" max="44" width="4.7109375" customWidth="1"/>
    <col min="45" max="45" width="3.7109375" customWidth="1"/>
    <col min="46" max="46" width="0.42578125" customWidth="1"/>
    <col min="47" max="48" width="3.7109375" customWidth="1"/>
    <col min="49" max="49" width="0.42578125" customWidth="1"/>
    <col min="50" max="50" width="3.7109375" customWidth="1"/>
    <col min="51" max="51" width="4.42578125" customWidth="1"/>
    <col min="52" max="52" width="0.42578125" customWidth="1"/>
    <col min="53" max="54" width="3.7109375" customWidth="1"/>
    <col min="55" max="55" width="0.42578125" customWidth="1"/>
    <col min="56" max="57" width="3.7109375" customWidth="1"/>
    <col min="58" max="58" width="0.42578125" customWidth="1"/>
    <col min="59" max="60" width="3.7109375" customWidth="1"/>
    <col min="61" max="61" width="0.5703125" customWidth="1"/>
    <col min="62" max="62" width="10" hidden="1" customWidth="1"/>
    <col min="63" max="64" width="3.7109375" customWidth="1"/>
    <col min="65" max="65" width="0.42578125" customWidth="1"/>
    <col min="66" max="67" width="3.7109375" customWidth="1"/>
    <col min="68" max="68" width="0.5703125" customWidth="1"/>
    <col min="69" max="70" width="3.7109375" customWidth="1"/>
    <col min="71" max="71" width="0.5703125" customWidth="1"/>
    <col min="72" max="75" width="6.7109375" customWidth="1"/>
    <col min="76" max="76" width="13.140625" customWidth="1"/>
    <col min="77" max="77" width="14.5703125" customWidth="1"/>
  </cols>
  <sheetData>
    <row r="1" spans="1:77" ht="52.5" customHeight="1">
      <c r="A1" s="75" t="s">
        <v>42</v>
      </c>
      <c r="B1" s="1"/>
      <c r="C1" s="1"/>
      <c r="D1" s="1"/>
      <c r="E1" s="1"/>
      <c r="F1" s="1"/>
      <c r="G1" s="79"/>
    </row>
    <row r="2" spans="1:77" ht="18.75" thickBot="1">
      <c r="A2" s="2"/>
    </row>
    <row r="3" spans="1:77" s="147" customFormat="1" ht="30" customHeight="1">
      <c r="A3" s="150" t="s">
        <v>95</v>
      </c>
      <c r="B3" s="151"/>
      <c r="C3" s="151"/>
      <c r="D3" s="152"/>
      <c r="E3" s="151"/>
      <c r="F3" s="151"/>
      <c r="G3" s="205"/>
      <c r="H3" s="382" t="s">
        <v>0</v>
      </c>
      <c r="I3" s="382"/>
      <c r="J3" s="216"/>
      <c r="K3" s="382" t="s">
        <v>1</v>
      </c>
      <c r="L3" s="382"/>
      <c r="M3" s="216"/>
      <c r="N3" s="382" t="s">
        <v>2</v>
      </c>
      <c r="O3" s="382"/>
      <c r="P3" s="216"/>
      <c r="Q3" s="382" t="s">
        <v>3</v>
      </c>
      <c r="R3" s="382"/>
      <c r="S3" s="216"/>
      <c r="T3" s="382" t="s">
        <v>4</v>
      </c>
      <c r="U3" s="382"/>
      <c r="V3" s="217"/>
      <c r="W3" s="383" t="s">
        <v>5</v>
      </c>
      <c r="X3" s="383"/>
      <c r="Y3" s="218"/>
      <c r="Z3" s="383" t="s">
        <v>6</v>
      </c>
      <c r="AA3" s="383"/>
      <c r="AB3" s="219"/>
      <c r="AC3" s="390" t="s">
        <v>7</v>
      </c>
      <c r="AD3" s="391"/>
      <c r="AE3" s="218"/>
      <c r="AF3" s="390" t="s">
        <v>8</v>
      </c>
      <c r="AG3" s="391"/>
      <c r="AH3" s="218"/>
      <c r="AI3" s="390" t="s">
        <v>9</v>
      </c>
      <c r="AJ3" s="391"/>
      <c r="AK3" s="218"/>
      <c r="AL3" s="390" t="s">
        <v>10</v>
      </c>
      <c r="AM3" s="391"/>
      <c r="AN3" s="218"/>
      <c r="AO3" s="390" t="s">
        <v>11</v>
      </c>
      <c r="AP3" s="391"/>
      <c r="AQ3" s="216"/>
      <c r="AR3" s="386" t="s">
        <v>12</v>
      </c>
      <c r="AS3" s="387"/>
      <c r="AT3" s="216"/>
      <c r="AU3" s="388" t="s">
        <v>13</v>
      </c>
      <c r="AV3" s="389"/>
      <c r="AW3" s="220" t="str">
        <f>IF(AU3&gt;=3,"W",IF(ISBLANK(AU3),0,"L"))</f>
        <v>W</v>
      </c>
      <c r="AX3" s="386" t="s">
        <v>14</v>
      </c>
      <c r="AY3" s="387"/>
      <c r="AZ3" s="216"/>
      <c r="BA3" s="386" t="s">
        <v>15</v>
      </c>
      <c r="BB3" s="387"/>
      <c r="BC3" s="216"/>
      <c r="BD3" s="386" t="s">
        <v>16</v>
      </c>
      <c r="BE3" s="387"/>
      <c r="BF3" s="216"/>
      <c r="BG3" s="386" t="s">
        <v>17</v>
      </c>
      <c r="BH3" s="387"/>
      <c r="BI3" s="157"/>
      <c r="BJ3" s="157"/>
      <c r="BK3" s="384" t="s">
        <v>23</v>
      </c>
      <c r="BL3" s="385"/>
      <c r="BM3" s="158"/>
      <c r="BN3" s="384" t="s">
        <v>24</v>
      </c>
      <c r="BO3" s="385"/>
      <c r="BP3" s="158"/>
      <c r="BQ3" s="384" t="s">
        <v>25</v>
      </c>
      <c r="BR3" s="385"/>
      <c r="BS3" s="142"/>
      <c r="BT3" s="142" t="s">
        <v>18</v>
      </c>
      <c r="BU3" s="142" t="s">
        <v>19</v>
      </c>
      <c r="BV3" s="142" t="s">
        <v>20</v>
      </c>
      <c r="BW3" s="142" t="s">
        <v>21</v>
      </c>
      <c r="BX3" s="142" t="s">
        <v>22</v>
      </c>
      <c r="BY3" s="159" t="s">
        <v>26</v>
      </c>
    </row>
    <row r="4" spans="1:77" s="147" customFormat="1" ht="17.25" thickBot="1">
      <c r="A4" s="160"/>
      <c r="B4" s="161"/>
      <c r="C4" s="161"/>
      <c r="D4" s="162"/>
      <c r="E4" s="161"/>
      <c r="F4" s="161"/>
      <c r="G4" s="206"/>
      <c r="H4" s="163" t="s">
        <v>27</v>
      </c>
      <c r="I4" s="143" t="s">
        <v>28</v>
      </c>
      <c r="J4" s="164"/>
      <c r="K4" s="165" t="s">
        <v>27</v>
      </c>
      <c r="L4" s="143" t="s">
        <v>28</v>
      </c>
      <c r="M4" s="164"/>
      <c r="N4" s="165" t="s">
        <v>27</v>
      </c>
      <c r="O4" s="143" t="s">
        <v>28</v>
      </c>
      <c r="P4" s="164"/>
      <c r="Q4" s="165" t="s">
        <v>27</v>
      </c>
      <c r="R4" s="143" t="s">
        <v>28</v>
      </c>
      <c r="S4" s="164"/>
      <c r="T4" s="165" t="s">
        <v>27</v>
      </c>
      <c r="U4" s="143" t="s">
        <v>28</v>
      </c>
      <c r="V4" s="144"/>
      <c r="W4" s="165" t="s">
        <v>27</v>
      </c>
      <c r="X4" s="143" t="s">
        <v>28</v>
      </c>
      <c r="Y4" s="164"/>
      <c r="Z4" s="166" t="s">
        <v>27</v>
      </c>
      <c r="AA4" s="128" t="s">
        <v>28</v>
      </c>
      <c r="AB4" s="156"/>
      <c r="AC4" s="167" t="s">
        <v>27</v>
      </c>
      <c r="AD4" s="128" t="s">
        <v>28</v>
      </c>
      <c r="AE4" s="168"/>
      <c r="AF4" s="166" t="s">
        <v>27</v>
      </c>
      <c r="AG4" s="128" t="s">
        <v>28</v>
      </c>
      <c r="AH4" s="168"/>
      <c r="AI4" s="166" t="s">
        <v>27</v>
      </c>
      <c r="AJ4" s="128" t="s">
        <v>28</v>
      </c>
      <c r="AK4" s="168"/>
      <c r="AL4" s="166" t="s">
        <v>27</v>
      </c>
      <c r="AM4" s="128" t="s">
        <v>28</v>
      </c>
      <c r="AN4" s="168"/>
      <c r="AO4" s="166" t="s">
        <v>27</v>
      </c>
      <c r="AP4" s="128" t="s">
        <v>28</v>
      </c>
      <c r="AQ4" s="156"/>
      <c r="AR4" s="169" t="s">
        <v>27</v>
      </c>
      <c r="AS4" s="170" t="s">
        <v>28</v>
      </c>
      <c r="AT4" s="164"/>
      <c r="AU4" s="166" t="s">
        <v>27</v>
      </c>
      <c r="AV4" s="128" t="s">
        <v>28</v>
      </c>
      <c r="AW4" s="168"/>
      <c r="AX4" s="166" t="s">
        <v>27</v>
      </c>
      <c r="AY4" s="128" t="s">
        <v>28</v>
      </c>
      <c r="BA4" s="165" t="s">
        <v>27</v>
      </c>
      <c r="BB4" s="143" t="s">
        <v>28</v>
      </c>
      <c r="BC4" s="164"/>
      <c r="BD4" s="166" t="s">
        <v>27</v>
      </c>
      <c r="BE4" s="128" t="s">
        <v>28</v>
      </c>
      <c r="BF4" s="168"/>
      <c r="BG4" s="166" t="s">
        <v>27</v>
      </c>
      <c r="BH4" s="128" t="s">
        <v>28</v>
      </c>
      <c r="BI4" s="157"/>
      <c r="BJ4" s="157"/>
      <c r="BK4" s="171" t="s">
        <v>27</v>
      </c>
      <c r="BL4" s="172" t="s">
        <v>28</v>
      </c>
      <c r="BM4" s="173"/>
      <c r="BN4" s="171" t="s">
        <v>27</v>
      </c>
      <c r="BO4" s="172" t="s">
        <v>28</v>
      </c>
      <c r="BP4" s="173"/>
      <c r="BQ4" s="171" t="s">
        <v>27</v>
      </c>
      <c r="BR4" s="172" t="s">
        <v>28</v>
      </c>
      <c r="BS4" s="144"/>
      <c r="BT4" s="153"/>
      <c r="BU4" s="153"/>
      <c r="BV4" s="153"/>
      <c r="BW4" s="153"/>
    </row>
    <row r="5" spans="1:77" s="147" customFormat="1" ht="33.75" thickBot="1">
      <c r="A5" s="174" t="s">
        <v>29</v>
      </c>
      <c r="B5" s="175" t="s">
        <v>30</v>
      </c>
      <c r="C5" s="176" t="s">
        <v>31</v>
      </c>
      <c r="D5" s="177" t="s">
        <v>34</v>
      </c>
      <c r="E5" s="238" t="s">
        <v>35</v>
      </c>
      <c r="F5" s="222" t="s">
        <v>36</v>
      </c>
      <c r="G5" s="178" t="s">
        <v>33</v>
      </c>
      <c r="H5" s="376"/>
      <c r="I5" s="377"/>
      <c r="J5" s="164"/>
      <c r="K5" s="376" t="s">
        <v>176</v>
      </c>
      <c r="L5" s="377"/>
      <c r="M5" s="164"/>
      <c r="N5" s="376" t="s">
        <v>188</v>
      </c>
      <c r="O5" s="377"/>
      <c r="P5" s="164"/>
      <c r="Q5" s="376" t="s">
        <v>178</v>
      </c>
      <c r="R5" s="377"/>
      <c r="S5" s="164"/>
      <c r="T5" s="378" t="s">
        <v>187</v>
      </c>
      <c r="U5" s="379"/>
      <c r="V5" s="155"/>
      <c r="W5" s="376" t="s">
        <v>69</v>
      </c>
      <c r="X5" s="377"/>
      <c r="Y5" s="155"/>
      <c r="Z5" s="378" t="s">
        <v>190</v>
      </c>
      <c r="AA5" s="379"/>
      <c r="AB5" s="155"/>
      <c r="AC5" s="378" t="s">
        <v>188</v>
      </c>
      <c r="AD5" s="379"/>
      <c r="AE5" s="155"/>
      <c r="AF5" s="378" t="s">
        <v>178</v>
      </c>
      <c r="AG5" s="379"/>
      <c r="AH5" s="155"/>
      <c r="AI5" s="378" t="s">
        <v>187</v>
      </c>
      <c r="AJ5" s="379"/>
      <c r="AK5" s="155"/>
      <c r="AL5" s="378" t="s">
        <v>69</v>
      </c>
      <c r="AM5" s="379"/>
      <c r="AN5" s="155"/>
      <c r="AO5" s="378" t="s">
        <v>190</v>
      </c>
      <c r="AP5" s="379"/>
      <c r="AQ5" s="156"/>
      <c r="AR5" s="378" t="s">
        <v>188</v>
      </c>
      <c r="AS5" s="379"/>
      <c r="AT5" s="164"/>
      <c r="AU5" s="378" t="s">
        <v>178</v>
      </c>
      <c r="AV5" s="379"/>
      <c r="AW5" s="168"/>
      <c r="AX5" s="378" t="s">
        <v>187</v>
      </c>
      <c r="AY5" s="379"/>
      <c r="BA5" s="376" t="s">
        <v>190</v>
      </c>
      <c r="BB5" s="377"/>
      <c r="BC5" s="164"/>
      <c r="BD5" s="378" t="s">
        <v>69</v>
      </c>
      <c r="BE5" s="379"/>
      <c r="BF5" s="168"/>
      <c r="BG5" s="378" t="s">
        <v>187</v>
      </c>
      <c r="BH5" s="379"/>
      <c r="BI5" s="157"/>
      <c r="BJ5" s="182"/>
      <c r="BK5" s="380" t="s">
        <v>69</v>
      </c>
      <c r="BL5" s="381"/>
      <c r="BM5" s="183"/>
      <c r="BN5" s="380"/>
      <c r="BO5" s="381"/>
      <c r="BP5" s="183"/>
      <c r="BQ5" s="380"/>
      <c r="BR5" s="381"/>
      <c r="BS5" s="154">
        <f t="shared" ref="BS5:BS13" si="0">IF(BQ5&gt;=3,"W",IF(ISBLANK(BQ5),0,"L"))</f>
        <v>0</v>
      </c>
      <c r="BT5" s="142"/>
      <c r="BU5" s="142"/>
      <c r="BV5" s="142"/>
      <c r="BW5" s="142"/>
    </row>
    <row r="6" spans="1:77" s="147" customFormat="1" ht="16.5">
      <c r="A6" s="184">
        <v>1</v>
      </c>
      <c r="B6" s="245" t="s">
        <v>101</v>
      </c>
      <c r="C6" s="246">
        <v>-15</v>
      </c>
      <c r="D6" s="209"/>
      <c r="E6" s="240"/>
      <c r="F6" s="209"/>
      <c r="G6" s="241"/>
      <c r="H6" s="186">
        <v>1</v>
      </c>
      <c r="I6" s="187">
        <v>3</v>
      </c>
      <c r="J6" s="155" t="str">
        <f t="shared" ref="J6:J14" si="1">IF(H6&gt;=3,"W",IF(ISBLANK(H6),0,"L"))</f>
        <v>L</v>
      </c>
      <c r="K6" s="188"/>
      <c r="L6" s="187"/>
      <c r="M6" s="155">
        <f t="shared" ref="M6:M14" si="2">IF(K6&gt;=3,"W",IF(ISBLANK(K6),0,"L"))</f>
        <v>0</v>
      </c>
      <c r="N6" s="188">
        <v>3</v>
      </c>
      <c r="O6" s="187">
        <v>1</v>
      </c>
      <c r="P6" s="155" t="str">
        <f t="shared" ref="P6:P14" si="3">IF(N6&gt;=3,"W",IF(ISBLANK(N6),0,"L"))</f>
        <v>W</v>
      </c>
      <c r="Q6" s="188">
        <v>3</v>
      </c>
      <c r="R6" s="187">
        <v>1</v>
      </c>
      <c r="S6" s="155" t="str">
        <f t="shared" ref="S6:S14" si="4">IF(Q6&gt;=3,"W",IF(ISBLANK(Q6),0,"L"))</f>
        <v>W</v>
      </c>
      <c r="T6" s="188">
        <v>0</v>
      </c>
      <c r="U6" s="187">
        <v>3</v>
      </c>
      <c r="V6" s="155" t="str">
        <f t="shared" ref="V6:V14" si="5">IF(T6&gt;=3,"W",IF(ISBLANK(T6),0,"L"))</f>
        <v>L</v>
      </c>
      <c r="W6" s="188">
        <v>3</v>
      </c>
      <c r="X6" s="187">
        <v>0</v>
      </c>
      <c r="Y6" s="155" t="str">
        <f t="shared" ref="Y6:Y14" si="6">IF(W6&gt;=3,"W",IF(ISBLANK(W6),0,"L"))</f>
        <v>W</v>
      </c>
      <c r="Z6" s="189">
        <v>0</v>
      </c>
      <c r="AA6" s="190">
        <v>3</v>
      </c>
      <c r="AB6" s="155" t="str">
        <f t="shared" ref="AB6:AB14" si="7">IF(Z6&gt;=3,"W",IF(ISBLANK(Z6),0,"L"))</f>
        <v>L</v>
      </c>
      <c r="AC6" s="191"/>
      <c r="AD6" s="190"/>
      <c r="AE6" s="155">
        <f t="shared" ref="AE6:AE14" si="8">IF(AC6&gt;=3,"W",IF(ISBLANK(AC6),0,"L"))</f>
        <v>0</v>
      </c>
      <c r="AF6" s="189"/>
      <c r="AG6" s="190"/>
      <c r="AH6" s="155">
        <f t="shared" ref="AH6:AH14" si="9">IF(AF6&gt;=3,"W",IF(ISBLANK(AF6),0,"L"))</f>
        <v>0</v>
      </c>
      <c r="AI6" s="189">
        <v>3</v>
      </c>
      <c r="AJ6" s="190">
        <v>2</v>
      </c>
      <c r="AK6" s="155" t="str">
        <f t="shared" ref="AK6:AK14" si="10">IF(AI6&gt;=3,"W",IF(ISBLANK(AI6),0,"L"))</f>
        <v>W</v>
      </c>
      <c r="AL6" s="189"/>
      <c r="AM6" s="190"/>
      <c r="AN6" s="155">
        <f t="shared" ref="AN6:AN14" si="11">IF(AL6&gt;=3,"W",IF(ISBLANK(AL6),0,"L"))</f>
        <v>0</v>
      </c>
      <c r="AO6" s="189"/>
      <c r="AP6" s="190"/>
      <c r="AQ6" s="155">
        <f t="shared" ref="AQ6:AQ14" si="12">IF(AO6&gt;=3,"W",IF(ISBLANK(AO6),0,"L"))</f>
        <v>0</v>
      </c>
      <c r="AR6" s="189">
        <v>3</v>
      </c>
      <c r="AS6" s="190">
        <v>2</v>
      </c>
      <c r="AT6" s="155" t="str">
        <f t="shared" ref="AT6:AT14" si="13">IF(AR6&gt;=3,"W",IF(ISBLANK(AR6),0,"L"))</f>
        <v>W</v>
      </c>
      <c r="AU6" s="189">
        <v>3</v>
      </c>
      <c r="AV6" s="190">
        <v>2</v>
      </c>
      <c r="AW6" s="155" t="str">
        <f t="shared" ref="AW6:AW14" si="14">IF(AU6&gt;=3,"W",IF(ISBLANK(AU6),0,"L"))</f>
        <v>W</v>
      </c>
      <c r="AX6" s="189">
        <v>0</v>
      </c>
      <c r="AY6" s="190">
        <v>3</v>
      </c>
      <c r="AZ6" s="155" t="str">
        <f t="shared" ref="AZ6:AZ14" si="15">IF(AX6&gt;=3,"W",IF(ISBLANK(AX6),0,"L"))</f>
        <v>L</v>
      </c>
      <c r="BA6" s="188"/>
      <c r="BB6" s="187"/>
      <c r="BC6" s="155">
        <f t="shared" ref="BC6:BC14" si="16">IF(BA6&gt;=3,"W",IF(ISBLANK(BA6),0,"L"))</f>
        <v>0</v>
      </c>
      <c r="BD6" s="189">
        <v>0</v>
      </c>
      <c r="BE6" s="190">
        <v>3</v>
      </c>
      <c r="BF6" s="155" t="str">
        <f t="shared" ref="BF6:BF14" si="17">IF(BD6&gt;=3,"W",IF(ISBLANK(BD6),0,"L"))</f>
        <v>L</v>
      </c>
      <c r="BG6" s="189">
        <v>3</v>
      </c>
      <c r="BH6" s="190">
        <v>1</v>
      </c>
      <c r="BI6" s="155" t="str">
        <f t="shared" ref="BI6:BI14" si="18">IF(BG6&gt;=3,"W",IF(ISBLANK(BG6),0,"L"))</f>
        <v>W</v>
      </c>
      <c r="BJ6" s="239"/>
      <c r="BK6" s="193">
        <v>2</v>
      </c>
      <c r="BL6" s="194">
        <v>3</v>
      </c>
      <c r="BM6" s="155" t="str">
        <f t="shared" ref="BM6:BM13" si="19">IF(BK6&gt;=3,"W",IF(ISBLANK(BK6),0,"L"))</f>
        <v>L</v>
      </c>
      <c r="BN6" s="193"/>
      <c r="BO6" s="194"/>
      <c r="BP6" s="155">
        <f t="shared" ref="BP6:BP13" si="20">IF(BN6&gt;=3,"W",IF(ISBLANK(BN6),0,"L"))</f>
        <v>0</v>
      </c>
      <c r="BQ6" s="193"/>
      <c r="BR6" s="194"/>
      <c r="BS6" s="155">
        <f t="shared" si="0"/>
        <v>0</v>
      </c>
      <c r="BT6" s="142">
        <f t="shared" ref="BT6:BT13" si="21">COUNTIF(J6:BS6,"w")</f>
        <v>7</v>
      </c>
      <c r="BU6" s="142">
        <f t="shared" ref="BU6:BU13" si="22">COUNTIF(J6:BS6,"l")</f>
        <v>6</v>
      </c>
      <c r="BV6" s="142">
        <f t="shared" ref="BV6:BW13" si="23">H6+K6+N6+Q6+T6+W6+Z6+AC6+AF6+AI6+AL6+AO6+AR6+AU6+AX6+BA6+BD6+BG6+BK6+BN6+BQ6</f>
        <v>24</v>
      </c>
      <c r="BW6" s="142">
        <f t="shared" si="23"/>
        <v>27</v>
      </c>
      <c r="BX6" s="214">
        <f t="shared" ref="BX6:BX13" si="24">IF(BV6+BW6&gt;0,BV6/(BV6+BW6),IF(BV6+BW6=0,"0",0.5))</f>
        <v>0.47058823529411764</v>
      </c>
      <c r="BY6" s="215">
        <f t="shared" ref="BY6:BY11" si="25">IF(BT6+BU6&gt;0,BT6/(BT6+BU6),IF(BT6+BU6=0,"0",0.5))</f>
        <v>0.53846153846153844</v>
      </c>
    </row>
    <row r="7" spans="1:77" s="147" customFormat="1" ht="18" customHeight="1">
      <c r="A7" s="195">
        <v>2</v>
      </c>
      <c r="B7" s="247" t="s">
        <v>102</v>
      </c>
      <c r="C7" s="248">
        <v>-14</v>
      </c>
      <c r="D7" s="225"/>
      <c r="E7" s="242"/>
      <c r="F7" s="225"/>
      <c r="G7" s="243"/>
      <c r="H7" s="186"/>
      <c r="I7" s="187"/>
      <c r="J7" s="155">
        <f t="shared" si="1"/>
        <v>0</v>
      </c>
      <c r="K7" s="188"/>
      <c r="L7" s="187"/>
      <c r="M7" s="155">
        <f t="shared" si="2"/>
        <v>0</v>
      </c>
      <c r="N7" s="188"/>
      <c r="O7" s="187"/>
      <c r="P7" s="155">
        <f t="shared" si="3"/>
        <v>0</v>
      </c>
      <c r="Q7" s="188"/>
      <c r="R7" s="187"/>
      <c r="S7" s="155">
        <f t="shared" si="4"/>
        <v>0</v>
      </c>
      <c r="T7" s="188"/>
      <c r="U7" s="187"/>
      <c r="V7" s="155">
        <f t="shared" si="5"/>
        <v>0</v>
      </c>
      <c r="W7" s="188"/>
      <c r="X7" s="187"/>
      <c r="Y7" s="155">
        <f t="shared" si="6"/>
        <v>0</v>
      </c>
      <c r="Z7" s="189"/>
      <c r="AA7" s="190"/>
      <c r="AB7" s="155">
        <f t="shared" si="7"/>
        <v>0</v>
      </c>
      <c r="AC7" s="191"/>
      <c r="AD7" s="190"/>
      <c r="AE7" s="155">
        <f t="shared" si="8"/>
        <v>0</v>
      </c>
      <c r="AF7" s="189"/>
      <c r="AG7" s="190"/>
      <c r="AH7" s="155">
        <f t="shared" si="9"/>
        <v>0</v>
      </c>
      <c r="AI7" s="189"/>
      <c r="AJ7" s="190"/>
      <c r="AK7" s="155">
        <f t="shared" si="10"/>
        <v>0</v>
      </c>
      <c r="AL7" s="189"/>
      <c r="AM7" s="190"/>
      <c r="AN7" s="155">
        <f t="shared" si="11"/>
        <v>0</v>
      </c>
      <c r="AO7" s="189"/>
      <c r="AP7" s="190"/>
      <c r="AQ7" s="155">
        <f t="shared" si="12"/>
        <v>0</v>
      </c>
      <c r="AR7" s="189"/>
      <c r="AS7" s="190"/>
      <c r="AT7" s="155">
        <f t="shared" si="13"/>
        <v>0</v>
      </c>
      <c r="AU7" s="189"/>
      <c r="AV7" s="190"/>
      <c r="AW7" s="155">
        <f t="shared" si="14"/>
        <v>0</v>
      </c>
      <c r="AX7" s="189"/>
      <c r="AY7" s="190"/>
      <c r="AZ7" s="155">
        <f t="shared" si="15"/>
        <v>0</v>
      </c>
      <c r="BA7" s="188"/>
      <c r="BB7" s="187"/>
      <c r="BC7" s="155">
        <f t="shared" si="16"/>
        <v>0</v>
      </c>
      <c r="BD7" s="189"/>
      <c r="BE7" s="190"/>
      <c r="BF7" s="155">
        <f t="shared" si="17"/>
        <v>0</v>
      </c>
      <c r="BG7" s="189"/>
      <c r="BH7" s="190"/>
      <c r="BI7" s="155">
        <f t="shared" si="18"/>
        <v>0</v>
      </c>
      <c r="BJ7" s="192"/>
      <c r="BK7" s="193"/>
      <c r="BL7" s="194"/>
      <c r="BM7" s="155">
        <f t="shared" si="19"/>
        <v>0</v>
      </c>
      <c r="BN7" s="193"/>
      <c r="BO7" s="194"/>
      <c r="BP7" s="155">
        <f t="shared" si="20"/>
        <v>0</v>
      </c>
      <c r="BQ7" s="193"/>
      <c r="BR7" s="194"/>
      <c r="BS7" s="155">
        <f t="shared" si="0"/>
        <v>0</v>
      </c>
      <c r="BT7" s="142">
        <f t="shared" si="21"/>
        <v>0</v>
      </c>
      <c r="BU7" s="142">
        <f t="shared" si="22"/>
        <v>0</v>
      </c>
      <c r="BV7" s="142">
        <f t="shared" si="23"/>
        <v>0</v>
      </c>
      <c r="BW7" s="142">
        <f t="shared" si="23"/>
        <v>0</v>
      </c>
      <c r="BX7" s="214" t="str">
        <f t="shared" si="24"/>
        <v>0</v>
      </c>
      <c r="BY7" s="215" t="str">
        <f t="shared" si="25"/>
        <v>0</v>
      </c>
    </row>
    <row r="8" spans="1:77" s="147" customFormat="1" ht="16.5" customHeight="1">
      <c r="A8" s="229">
        <v>3</v>
      </c>
      <c r="B8" s="127" t="s">
        <v>138</v>
      </c>
      <c r="C8" s="249" t="s">
        <v>103</v>
      </c>
      <c r="D8" s="237"/>
      <c r="E8" s="355">
        <v>-12</v>
      </c>
      <c r="F8" s="225">
        <v>-14</v>
      </c>
      <c r="G8" s="244"/>
      <c r="H8" s="186"/>
      <c r="I8" s="187"/>
      <c r="J8" s="155">
        <f t="shared" si="1"/>
        <v>0</v>
      </c>
      <c r="K8" s="188">
        <v>3</v>
      </c>
      <c r="L8" s="187">
        <v>1</v>
      </c>
      <c r="M8" s="155" t="str">
        <f t="shared" si="2"/>
        <v>W</v>
      </c>
      <c r="N8" s="188"/>
      <c r="O8" s="187"/>
      <c r="P8" s="155">
        <f t="shared" si="3"/>
        <v>0</v>
      </c>
      <c r="Q8" s="188">
        <v>0</v>
      </c>
      <c r="R8" s="187">
        <v>3</v>
      </c>
      <c r="S8" s="155" t="str">
        <f t="shared" si="4"/>
        <v>L</v>
      </c>
      <c r="T8" s="188"/>
      <c r="U8" s="187"/>
      <c r="V8" s="155">
        <f t="shared" si="5"/>
        <v>0</v>
      </c>
      <c r="W8" s="188"/>
      <c r="X8" s="187"/>
      <c r="Y8" s="155">
        <f t="shared" si="6"/>
        <v>0</v>
      </c>
      <c r="Z8" s="189"/>
      <c r="AA8" s="190"/>
      <c r="AB8" s="155">
        <f t="shared" si="7"/>
        <v>0</v>
      </c>
      <c r="AC8" s="191">
        <v>0</v>
      </c>
      <c r="AD8" s="190">
        <v>3</v>
      </c>
      <c r="AE8" s="155" t="str">
        <f t="shared" si="8"/>
        <v>L</v>
      </c>
      <c r="AF8" s="189">
        <v>2</v>
      </c>
      <c r="AG8" s="190">
        <v>3</v>
      </c>
      <c r="AH8" s="155" t="str">
        <f t="shared" si="9"/>
        <v>L</v>
      </c>
      <c r="AI8" s="189"/>
      <c r="AJ8" s="190"/>
      <c r="AK8" s="155">
        <f t="shared" si="10"/>
        <v>0</v>
      </c>
      <c r="AL8" s="189">
        <v>3</v>
      </c>
      <c r="AM8" s="190">
        <v>1</v>
      </c>
      <c r="AN8" s="155" t="str">
        <f t="shared" si="11"/>
        <v>W</v>
      </c>
      <c r="AO8" s="189">
        <v>3</v>
      </c>
      <c r="AP8" s="190">
        <v>2</v>
      </c>
      <c r="AQ8" s="155" t="str">
        <f t="shared" si="12"/>
        <v>W</v>
      </c>
      <c r="AR8" s="189">
        <v>3</v>
      </c>
      <c r="AS8" s="190">
        <v>0</v>
      </c>
      <c r="AT8" s="155" t="str">
        <f t="shared" si="13"/>
        <v>W</v>
      </c>
      <c r="AU8" s="189">
        <v>3</v>
      </c>
      <c r="AV8" s="190">
        <v>0</v>
      </c>
      <c r="AW8" s="155" t="str">
        <f t="shared" si="14"/>
        <v>W</v>
      </c>
      <c r="AX8" s="189"/>
      <c r="AY8" s="190"/>
      <c r="AZ8" s="155">
        <f t="shared" si="15"/>
        <v>0</v>
      </c>
      <c r="BA8" s="188">
        <v>3</v>
      </c>
      <c r="BB8" s="187">
        <v>2</v>
      </c>
      <c r="BC8" s="155" t="str">
        <f t="shared" si="16"/>
        <v>W</v>
      </c>
      <c r="BD8" s="189"/>
      <c r="BE8" s="190"/>
      <c r="BF8" s="155">
        <f t="shared" si="17"/>
        <v>0</v>
      </c>
      <c r="BG8" s="189">
        <v>1</v>
      </c>
      <c r="BH8" s="190">
        <v>3</v>
      </c>
      <c r="BI8" s="155" t="str">
        <f t="shared" si="18"/>
        <v>L</v>
      </c>
      <c r="BJ8" s="192"/>
      <c r="BK8" s="193">
        <v>3</v>
      </c>
      <c r="BL8" s="194">
        <v>1</v>
      </c>
      <c r="BM8" s="155" t="str">
        <f t="shared" si="19"/>
        <v>W</v>
      </c>
      <c r="BN8" s="193"/>
      <c r="BO8" s="194"/>
      <c r="BP8" s="155">
        <f t="shared" si="20"/>
        <v>0</v>
      </c>
      <c r="BQ8" s="193"/>
      <c r="BR8" s="194"/>
      <c r="BS8" s="155">
        <f t="shared" si="0"/>
        <v>0</v>
      </c>
      <c r="BT8" s="142">
        <f t="shared" si="21"/>
        <v>7</v>
      </c>
      <c r="BU8" s="142">
        <f t="shared" si="22"/>
        <v>4</v>
      </c>
      <c r="BV8" s="142">
        <f t="shared" si="23"/>
        <v>24</v>
      </c>
      <c r="BW8" s="142">
        <f t="shared" si="23"/>
        <v>19</v>
      </c>
      <c r="BX8" s="214">
        <f t="shared" si="24"/>
        <v>0.55813953488372092</v>
      </c>
      <c r="BY8" s="215">
        <f t="shared" si="25"/>
        <v>0.63636363636363635</v>
      </c>
    </row>
    <row r="9" spans="1:77" s="147" customFormat="1" ht="16.5" customHeight="1">
      <c r="A9" s="184">
        <v>4</v>
      </c>
      <c r="B9" s="298" t="s">
        <v>104</v>
      </c>
      <c r="C9" s="248">
        <v>-10</v>
      </c>
      <c r="D9" s="209"/>
      <c r="E9" s="353"/>
      <c r="F9" s="209"/>
      <c r="G9" s="227"/>
      <c r="H9" s="186">
        <v>3</v>
      </c>
      <c r="I9" s="187">
        <v>0</v>
      </c>
      <c r="J9" s="155" t="str">
        <f t="shared" si="1"/>
        <v>W</v>
      </c>
      <c r="K9" s="188">
        <v>3</v>
      </c>
      <c r="L9" s="187">
        <v>0</v>
      </c>
      <c r="M9" s="155" t="str">
        <f t="shared" si="2"/>
        <v>W</v>
      </c>
      <c r="N9" s="188">
        <v>1</v>
      </c>
      <c r="O9" s="187">
        <v>3</v>
      </c>
      <c r="P9" s="155" t="str">
        <f t="shared" si="3"/>
        <v>L</v>
      </c>
      <c r="Q9" s="188"/>
      <c r="R9" s="187"/>
      <c r="S9" s="155">
        <f t="shared" si="4"/>
        <v>0</v>
      </c>
      <c r="T9" s="188">
        <v>0</v>
      </c>
      <c r="U9" s="187">
        <v>3</v>
      </c>
      <c r="V9" s="155" t="str">
        <f t="shared" si="5"/>
        <v>L</v>
      </c>
      <c r="W9" s="188">
        <v>2</v>
      </c>
      <c r="X9" s="187">
        <v>3</v>
      </c>
      <c r="Y9" s="155" t="str">
        <f t="shared" si="6"/>
        <v>L</v>
      </c>
      <c r="Z9" s="189">
        <v>3</v>
      </c>
      <c r="AA9" s="190">
        <v>1</v>
      </c>
      <c r="AB9" s="155" t="str">
        <f t="shared" si="7"/>
        <v>W</v>
      </c>
      <c r="AC9" s="191">
        <v>2</v>
      </c>
      <c r="AD9" s="190">
        <v>3</v>
      </c>
      <c r="AE9" s="155" t="str">
        <f t="shared" si="8"/>
        <v>L</v>
      </c>
      <c r="AF9" s="189">
        <v>3</v>
      </c>
      <c r="AG9" s="190">
        <v>2</v>
      </c>
      <c r="AH9" s="155" t="str">
        <f t="shared" si="9"/>
        <v>W</v>
      </c>
      <c r="AI9" s="189"/>
      <c r="AJ9" s="190"/>
      <c r="AK9" s="155">
        <f t="shared" si="10"/>
        <v>0</v>
      </c>
      <c r="AL9" s="189"/>
      <c r="AM9" s="190"/>
      <c r="AN9" s="155">
        <f t="shared" si="11"/>
        <v>0</v>
      </c>
      <c r="AO9" s="189"/>
      <c r="AP9" s="190"/>
      <c r="AQ9" s="155">
        <f t="shared" si="12"/>
        <v>0</v>
      </c>
      <c r="AR9" s="189"/>
      <c r="AS9" s="190"/>
      <c r="AT9" s="155">
        <f t="shared" si="13"/>
        <v>0</v>
      </c>
      <c r="AU9" s="189"/>
      <c r="AV9" s="190"/>
      <c r="AW9" s="155">
        <f t="shared" si="14"/>
        <v>0</v>
      </c>
      <c r="AX9" s="189">
        <v>3</v>
      </c>
      <c r="AY9" s="190">
        <v>2</v>
      </c>
      <c r="AZ9" s="155" t="str">
        <f t="shared" si="15"/>
        <v>W</v>
      </c>
      <c r="BA9" s="188">
        <v>2</v>
      </c>
      <c r="BB9" s="187">
        <v>3</v>
      </c>
      <c r="BC9" s="155" t="str">
        <f t="shared" si="16"/>
        <v>L</v>
      </c>
      <c r="BD9" s="189">
        <v>2</v>
      </c>
      <c r="BE9" s="190">
        <v>3</v>
      </c>
      <c r="BF9" s="155" t="str">
        <f t="shared" si="17"/>
        <v>L</v>
      </c>
      <c r="BG9" s="189">
        <v>3</v>
      </c>
      <c r="BH9" s="190">
        <v>2</v>
      </c>
      <c r="BI9" s="155" t="str">
        <f t="shared" si="18"/>
        <v>W</v>
      </c>
      <c r="BJ9" s="239"/>
      <c r="BK9" s="193">
        <v>1</v>
      </c>
      <c r="BL9" s="194">
        <v>3</v>
      </c>
      <c r="BM9" s="155" t="str">
        <f t="shared" si="19"/>
        <v>L</v>
      </c>
      <c r="BN9" s="193"/>
      <c r="BO9" s="194"/>
      <c r="BP9" s="155">
        <f t="shared" si="20"/>
        <v>0</v>
      </c>
      <c r="BQ9" s="193"/>
      <c r="BR9" s="194"/>
      <c r="BS9" s="155">
        <f t="shared" si="0"/>
        <v>0</v>
      </c>
      <c r="BT9" s="142">
        <f t="shared" si="21"/>
        <v>6</v>
      </c>
      <c r="BU9" s="142">
        <f t="shared" si="22"/>
        <v>7</v>
      </c>
      <c r="BV9" s="142">
        <f t="shared" si="23"/>
        <v>28</v>
      </c>
      <c r="BW9" s="142">
        <f t="shared" si="23"/>
        <v>28</v>
      </c>
      <c r="BX9" s="214">
        <f t="shared" si="24"/>
        <v>0.5</v>
      </c>
      <c r="BY9" s="215">
        <f t="shared" si="25"/>
        <v>0.46153846153846156</v>
      </c>
    </row>
    <row r="10" spans="1:77" s="147" customFormat="1" ht="18.75" customHeight="1">
      <c r="A10" s="184">
        <v>5</v>
      </c>
      <c r="B10" s="245" t="s">
        <v>105</v>
      </c>
      <c r="C10" s="246">
        <v>-6</v>
      </c>
      <c r="D10" s="209"/>
      <c r="E10" s="353">
        <v>-8</v>
      </c>
      <c r="F10" s="209"/>
      <c r="G10" s="227"/>
      <c r="H10" s="186">
        <v>1</v>
      </c>
      <c r="I10" s="187">
        <v>3</v>
      </c>
      <c r="J10" s="155" t="str">
        <f t="shared" si="1"/>
        <v>L</v>
      </c>
      <c r="K10" s="188">
        <v>3</v>
      </c>
      <c r="L10" s="187">
        <v>1</v>
      </c>
      <c r="M10" s="155" t="str">
        <f t="shared" si="2"/>
        <v>W</v>
      </c>
      <c r="N10" s="188">
        <v>1</v>
      </c>
      <c r="O10" s="187">
        <v>3</v>
      </c>
      <c r="P10" s="155" t="str">
        <f t="shared" si="3"/>
        <v>L</v>
      </c>
      <c r="Q10" s="188">
        <v>3</v>
      </c>
      <c r="R10" s="187">
        <v>2</v>
      </c>
      <c r="S10" s="155" t="str">
        <f t="shared" si="4"/>
        <v>W</v>
      </c>
      <c r="T10" s="188">
        <v>3</v>
      </c>
      <c r="U10" s="187">
        <v>1</v>
      </c>
      <c r="V10" s="155" t="str">
        <f t="shared" si="5"/>
        <v>W</v>
      </c>
      <c r="W10" s="188">
        <v>3</v>
      </c>
      <c r="X10" s="187">
        <v>0</v>
      </c>
      <c r="Y10" s="155" t="str">
        <f t="shared" si="6"/>
        <v>W</v>
      </c>
      <c r="Z10" s="189">
        <v>3</v>
      </c>
      <c r="AA10" s="190">
        <v>1</v>
      </c>
      <c r="AB10" s="155" t="str">
        <f t="shared" si="7"/>
        <v>W</v>
      </c>
      <c r="AC10" s="191">
        <v>3</v>
      </c>
      <c r="AD10" s="190">
        <v>1</v>
      </c>
      <c r="AE10" s="155" t="str">
        <f t="shared" si="8"/>
        <v>W</v>
      </c>
      <c r="AF10" s="189">
        <v>1</v>
      </c>
      <c r="AG10" s="190">
        <v>3</v>
      </c>
      <c r="AH10" s="155" t="str">
        <f t="shared" si="9"/>
        <v>L</v>
      </c>
      <c r="AI10" s="189">
        <v>3</v>
      </c>
      <c r="AJ10" s="190">
        <v>0</v>
      </c>
      <c r="AK10" s="155" t="str">
        <f t="shared" si="10"/>
        <v>W</v>
      </c>
      <c r="AL10" s="189">
        <v>3</v>
      </c>
      <c r="AM10" s="190">
        <v>1</v>
      </c>
      <c r="AN10" s="155" t="str">
        <f t="shared" si="11"/>
        <v>W</v>
      </c>
      <c r="AO10" s="189">
        <v>2</v>
      </c>
      <c r="AP10" s="190">
        <v>3</v>
      </c>
      <c r="AQ10" s="155" t="str">
        <f t="shared" si="12"/>
        <v>L</v>
      </c>
      <c r="AR10" s="189"/>
      <c r="AS10" s="190"/>
      <c r="AT10" s="155">
        <f t="shared" si="13"/>
        <v>0</v>
      </c>
      <c r="AU10" s="189">
        <v>3</v>
      </c>
      <c r="AV10" s="190">
        <v>1</v>
      </c>
      <c r="AW10" s="155" t="str">
        <f t="shared" si="14"/>
        <v>W</v>
      </c>
      <c r="AX10" s="189">
        <v>0</v>
      </c>
      <c r="AY10" s="190">
        <v>3</v>
      </c>
      <c r="AZ10" s="155" t="str">
        <f t="shared" si="15"/>
        <v>L</v>
      </c>
      <c r="BA10" s="188">
        <v>0</v>
      </c>
      <c r="BB10" s="187">
        <v>3</v>
      </c>
      <c r="BC10" s="155" t="str">
        <f t="shared" si="16"/>
        <v>L</v>
      </c>
      <c r="BD10" s="189">
        <v>1</v>
      </c>
      <c r="BE10" s="190">
        <v>3</v>
      </c>
      <c r="BF10" s="155" t="str">
        <f t="shared" si="17"/>
        <v>L</v>
      </c>
      <c r="BG10" s="189"/>
      <c r="BH10" s="190"/>
      <c r="BI10" s="155">
        <f t="shared" si="18"/>
        <v>0</v>
      </c>
      <c r="BJ10" s="239"/>
      <c r="BK10" s="193"/>
      <c r="BL10" s="194"/>
      <c r="BM10" s="155">
        <f t="shared" si="19"/>
        <v>0</v>
      </c>
      <c r="BN10" s="193"/>
      <c r="BO10" s="194"/>
      <c r="BP10" s="155">
        <f t="shared" si="20"/>
        <v>0</v>
      </c>
      <c r="BQ10" s="193"/>
      <c r="BR10" s="194"/>
      <c r="BS10" s="155">
        <f t="shared" si="0"/>
        <v>0</v>
      </c>
      <c r="BT10" s="142">
        <f t="shared" si="21"/>
        <v>9</v>
      </c>
      <c r="BU10" s="142">
        <f t="shared" si="22"/>
        <v>7</v>
      </c>
      <c r="BV10" s="142">
        <f t="shared" si="23"/>
        <v>33</v>
      </c>
      <c r="BW10" s="142">
        <f t="shared" si="23"/>
        <v>29</v>
      </c>
      <c r="BX10" s="214">
        <f t="shared" si="24"/>
        <v>0.532258064516129</v>
      </c>
      <c r="BY10" s="215">
        <f t="shared" si="25"/>
        <v>0.5625</v>
      </c>
    </row>
    <row r="11" spans="1:77" s="147" customFormat="1" ht="16.5">
      <c r="A11" s="184">
        <v>6</v>
      </c>
      <c r="B11" s="245" t="s">
        <v>106</v>
      </c>
      <c r="C11" s="251">
        <v>-1</v>
      </c>
      <c r="D11" s="226"/>
      <c r="E11" s="209"/>
      <c r="F11" s="209"/>
      <c r="G11" s="227"/>
      <c r="H11" s="186"/>
      <c r="I11" s="187"/>
      <c r="J11" s="155">
        <f t="shared" si="1"/>
        <v>0</v>
      </c>
      <c r="K11" s="188"/>
      <c r="L11" s="187"/>
      <c r="M11" s="155">
        <f t="shared" si="2"/>
        <v>0</v>
      </c>
      <c r="N11" s="188"/>
      <c r="O11" s="187"/>
      <c r="P11" s="155">
        <f t="shared" si="3"/>
        <v>0</v>
      </c>
      <c r="Q11" s="188"/>
      <c r="R11" s="187"/>
      <c r="S11" s="155">
        <f t="shared" si="4"/>
        <v>0</v>
      </c>
      <c r="T11" s="188"/>
      <c r="U11" s="187"/>
      <c r="V11" s="155">
        <f t="shared" si="5"/>
        <v>0</v>
      </c>
      <c r="W11" s="188"/>
      <c r="X11" s="187"/>
      <c r="Y11" s="155">
        <f t="shared" si="6"/>
        <v>0</v>
      </c>
      <c r="Z11" s="189"/>
      <c r="AA11" s="190"/>
      <c r="AB11" s="155">
        <f t="shared" si="7"/>
        <v>0</v>
      </c>
      <c r="AC11" s="191"/>
      <c r="AD11" s="190"/>
      <c r="AE11" s="155">
        <f t="shared" si="8"/>
        <v>0</v>
      </c>
      <c r="AF11" s="189"/>
      <c r="AG11" s="190"/>
      <c r="AH11" s="155">
        <f t="shared" si="9"/>
        <v>0</v>
      </c>
      <c r="AI11" s="189">
        <v>3</v>
      </c>
      <c r="AJ11" s="190">
        <v>0</v>
      </c>
      <c r="AK11" s="155" t="str">
        <f t="shared" si="10"/>
        <v>W</v>
      </c>
      <c r="AL11" s="189"/>
      <c r="AM11" s="190"/>
      <c r="AN11" s="155">
        <f t="shared" si="11"/>
        <v>0</v>
      </c>
      <c r="AO11" s="189"/>
      <c r="AP11" s="190"/>
      <c r="AQ11" s="155">
        <f t="shared" si="12"/>
        <v>0</v>
      </c>
      <c r="AR11" s="189"/>
      <c r="AS11" s="190"/>
      <c r="AT11" s="155">
        <f t="shared" si="13"/>
        <v>0</v>
      </c>
      <c r="AU11" s="189"/>
      <c r="AV11" s="190"/>
      <c r="AW11" s="155">
        <f t="shared" si="14"/>
        <v>0</v>
      </c>
      <c r="AX11" s="189"/>
      <c r="AY11" s="190"/>
      <c r="AZ11" s="155">
        <f t="shared" si="15"/>
        <v>0</v>
      </c>
      <c r="BA11" s="188"/>
      <c r="BB11" s="187"/>
      <c r="BC11" s="155">
        <f t="shared" si="16"/>
        <v>0</v>
      </c>
      <c r="BD11" s="189"/>
      <c r="BE11" s="190"/>
      <c r="BF11" s="155">
        <f t="shared" si="17"/>
        <v>0</v>
      </c>
      <c r="BG11" s="189"/>
      <c r="BH11" s="190"/>
      <c r="BI11" s="155">
        <f t="shared" si="18"/>
        <v>0</v>
      </c>
      <c r="BJ11" s="192"/>
      <c r="BK11" s="193"/>
      <c r="BL11" s="194"/>
      <c r="BM11" s="155">
        <f t="shared" si="19"/>
        <v>0</v>
      </c>
      <c r="BN11" s="193"/>
      <c r="BO11" s="194"/>
      <c r="BP11" s="155">
        <f t="shared" si="20"/>
        <v>0</v>
      </c>
      <c r="BQ11" s="193"/>
      <c r="BR11" s="194"/>
      <c r="BS11" s="155">
        <f t="shared" si="0"/>
        <v>0</v>
      </c>
      <c r="BT11" s="142">
        <f t="shared" si="21"/>
        <v>1</v>
      </c>
      <c r="BU11" s="142">
        <f t="shared" si="22"/>
        <v>0</v>
      </c>
      <c r="BV11" s="142">
        <f t="shared" si="23"/>
        <v>3</v>
      </c>
      <c r="BW11" s="142">
        <f t="shared" si="23"/>
        <v>0</v>
      </c>
      <c r="BX11" s="214">
        <f t="shared" si="24"/>
        <v>1</v>
      </c>
      <c r="BY11" s="215">
        <f t="shared" si="25"/>
        <v>1</v>
      </c>
    </row>
    <row r="12" spans="1:77" s="147" customFormat="1" ht="18.75">
      <c r="A12" s="230"/>
      <c r="B12" s="347" t="s">
        <v>230</v>
      </c>
      <c r="C12" s="350">
        <v>0</v>
      </c>
      <c r="D12" s="209"/>
      <c r="E12" s="208"/>
      <c r="F12" s="208">
        <v>-4</v>
      </c>
      <c r="G12" s="196"/>
      <c r="H12" s="186"/>
      <c r="I12" s="187"/>
      <c r="J12" s="155">
        <f t="shared" si="1"/>
        <v>0</v>
      </c>
      <c r="K12" s="188"/>
      <c r="L12" s="187"/>
      <c r="M12" s="155">
        <f t="shared" si="2"/>
        <v>0</v>
      </c>
      <c r="N12" s="188"/>
      <c r="O12" s="187"/>
      <c r="P12" s="155">
        <f t="shared" si="3"/>
        <v>0</v>
      </c>
      <c r="Q12" s="188"/>
      <c r="R12" s="187"/>
      <c r="S12" s="155">
        <f t="shared" si="4"/>
        <v>0</v>
      </c>
      <c r="T12" s="188"/>
      <c r="U12" s="187"/>
      <c r="V12" s="155">
        <f t="shared" si="5"/>
        <v>0</v>
      </c>
      <c r="W12" s="188"/>
      <c r="X12" s="187"/>
      <c r="Y12" s="155">
        <f t="shared" si="6"/>
        <v>0</v>
      </c>
      <c r="Z12" s="189"/>
      <c r="AA12" s="190"/>
      <c r="AB12" s="155">
        <f t="shared" si="7"/>
        <v>0</v>
      </c>
      <c r="AC12" s="191"/>
      <c r="AD12" s="190"/>
      <c r="AE12" s="155">
        <f t="shared" si="8"/>
        <v>0</v>
      </c>
      <c r="AF12" s="189"/>
      <c r="AG12" s="190"/>
      <c r="AH12" s="155">
        <f t="shared" si="9"/>
        <v>0</v>
      </c>
      <c r="AI12" s="189"/>
      <c r="AJ12" s="190"/>
      <c r="AK12" s="155">
        <f t="shared" si="10"/>
        <v>0</v>
      </c>
      <c r="AL12" s="189">
        <v>3</v>
      </c>
      <c r="AM12" s="190">
        <v>1</v>
      </c>
      <c r="AN12" s="155" t="str">
        <f t="shared" si="11"/>
        <v>W</v>
      </c>
      <c r="AO12" s="189">
        <v>3</v>
      </c>
      <c r="AP12" s="190">
        <v>0</v>
      </c>
      <c r="AQ12" s="155" t="str">
        <f t="shared" si="12"/>
        <v>W</v>
      </c>
      <c r="AR12" s="189">
        <v>3</v>
      </c>
      <c r="AS12" s="190">
        <v>0</v>
      </c>
      <c r="AT12" s="155" t="str">
        <f t="shared" si="13"/>
        <v>W</v>
      </c>
      <c r="AU12" s="189"/>
      <c r="AV12" s="190"/>
      <c r="AW12" s="155">
        <f t="shared" si="14"/>
        <v>0</v>
      </c>
      <c r="AX12" s="189"/>
      <c r="AY12" s="190"/>
      <c r="AZ12" s="155">
        <f t="shared" si="15"/>
        <v>0</v>
      </c>
      <c r="BA12" s="188"/>
      <c r="BB12" s="187"/>
      <c r="BC12" s="155">
        <f t="shared" si="16"/>
        <v>0</v>
      </c>
      <c r="BD12" s="189"/>
      <c r="BE12" s="190"/>
      <c r="BF12" s="155">
        <f t="shared" si="17"/>
        <v>0</v>
      </c>
      <c r="BG12" s="189"/>
      <c r="BH12" s="190"/>
      <c r="BI12" s="155">
        <f t="shared" si="18"/>
        <v>0</v>
      </c>
      <c r="BJ12" s="192"/>
      <c r="BK12" s="193"/>
      <c r="BL12" s="194"/>
      <c r="BM12" s="155">
        <f t="shared" si="19"/>
        <v>0</v>
      </c>
      <c r="BN12" s="193"/>
      <c r="BO12" s="194"/>
      <c r="BP12" s="155">
        <f t="shared" si="20"/>
        <v>0</v>
      </c>
      <c r="BQ12" s="193"/>
      <c r="BR12" s="194"/>
      <c r="BS12" s="155">
        <f t="shared" si="0"/>
        <v>0</v>
      </c>
      <c r="BT12" s="142">
        <f t="shared" si="21"/>
        <v>3</v>
      </c>
      <c r="BU12" s="142">
        <f t="shared" si="22"/>
        <v>0</v>
      </c>
      <c r="BV12" s="142">
        <f t="shared" si="23"/>
        <v>9</v>
      </c>
      <c r="BW12" s="142">
        <f t="shared" si="23"/>
        <v>1</v>
      </c>
      <c r="BX12" s="214">
        <f t="shared" si="24"/>
        <v>0.9</v>
      </c>
      <c r="BY12" s="215">
        <f>IF(BT12+BU12&gt;0,BT12/(BT12+BU12),IF(BT12+BU12=0,"0",0.5))</f>
        <v>1</v>
      </c>
    </row>
    <row r="13" spans="1:77" s="147" customFormat="1" ht="18.75" customHeight="1">
      <c r="A13" s="230">
        <v>8</v>
      </c>
      <c r="B13" s="233"/>
      <c r="C13" s="236"/>
      <c r="D13" s="142"/>
      <c r="E13" s="231"/>
      <c r="F13" s="143"/>
      <c r="G13" s="185"/>
      <c r="H13" s="186"/>
      <c r="I13" s="187"/>
      <c r="J13" s="155">
        <f t="shared" si="1"/>
        <v>0</v>
      </c>
      <c r="K13" s="188"/>
      <c r="L13" s="187"/>
      <c r="M13" s="155">
        <f t="shared" si="2"/>
        <v>0</v>
      </c>
      <c r="N13" s="188"/>
      <c r="O13" s="187"/>
      <c r="P13" s="155">
        <f t="shared" si="3"/>
        <v>0</v>
      </c>
      <c r="Q13" s="188"/>
      <c r="R13" s="187"/>
      <c r="S13" s="155">
        <f t="shared" si="4"/>
        <v>0</v>
      </c>
      <c r="T13" s="188"/>
      <c r="U13" s="187"/>
      <c r="V13" s="155">
        <f t="shared" si="5"/>
        <v>0</v>
      </c>
      <c r="W13" s="188"/>
      <c r="X13" s="187"/>
      <c r="Y13" s="155">
        <f t="shared" si="6"/>
        <v>0</v>
      </c>
      <c r="Z13" s="189"/>
      <c r="AA13" s="190"/>
      <c r="AB13" s="155">
        <f t="shared" si="7"/>
        <v>0</v>
      </c>
      <c r="AC13" s="191"/>
      <c r="AD13" s="190"/>
      <c r="AE13" s="155">
        <f t="shared" si="8"/>
        <v>0</v>
      </c>
      <c r="AF13" s="189"/>
      <c r="AG13" s="190"/>
      <c r="AH13" s="155">
        <f t="shared" si="9"/>
        <v>0</v>
      </c>
      <c r="AI13" s="189"/>
      <c r="AJ13" s="190"/>
      <c r="AK13" s="155">
        <f t="shared" si="10"/>
        <v>0</v>
      </c>
      <c r="AL13" s="189"/>
      <c r="AM13" s="190"/>
      <c r="AN13" s="155">
        <f t="shared" si="11"/>
        <v>0</v>
      </c>
      <c r="AO13" s="189"/>
      <c r="AP13" s="190"/>
      <c r="AQ13" s="155">
        <f t="shared" si="12"/>
        <v>0</v>
      </c>
      <c r="AR13" s="189"/>
      <c r="AS13" s="190"/>
      <c r="AT13" s="155">
        <f t="shared" si="13"/>
        <v>0</v>
      </c>
      <c r="AU13" s="189"/>
      <c r="AV13" s="190"/>
      <c r="AW13" s="155">
        <f t="shared" si="14"/>
        <v>0</v>
      </c>
      <c r="AX13" s="189"/>
      <c r="AY13" s="190"/>
      <c r="AZ13" s="155">
        <f t="shared" si="15"/>
        <v>0</v>
      </c>
      <c r="BA13" s="188"/>
      <c r="BB13" s="187"/>
      <c r="BC13" s="155">
        <f t="shared" si="16"/>
        <v>0</v>
      </c>
      <c r="BD13" s="189"/>
      <c r="BE13" s="190"/>
      <c r="BF13" s="155">
        <f t="shared" si="17"/>
        <v>0</v>
      </c>
      <c r="BG13" s="189"/>
      <c r="BH13" s="190"/>
      <c r="BI13" s="155">
        <f t="shared" si="18"/>
        <v>0</v>
      </c>
      <c r="BJ13" s="192"/>
      <c r="BK13" s="193"/>
      <c r="BL13" s="194"/>
      <c r="BM13" s="155">
        <f t="shared" si="19"/>
        <v>0</v>
      </c>
      <c r="BN13" s="193"/>
      <c r="BO13" s="194"/>
      <c r="BP13" s="155">
        <f t="shared" si="20"/>
        <v>0</v>
      </c>
      <c r="BQ13" s="193"/>
      <c r="BR13" s="194"/>
      <c r="BS13" s="155">
        <f t="shared" si="0"/>
        <v>0</v>
      </c>
      <c r="BT13" s="142">
        <f t="shared" si="21"/>
        <v>0</v>
      </c>
      <c r="BU13" s="142">
        <f t="shared" si="22"/>
        <v>0</v>
      </c>
      <c r="BV13" s="142">
        <f t="shared" si="23"/>
        <v>0</v>
      </c>
      <c r="BW13" s="142">
        <f t="shared" si="23"/>
        <v>0</v>
      </c>
      <c r="BX13" s="214" t="str">
        <f t="shared" si="24"/>
        <v>0</v>
      </c>
      <c r="BY13" s="215" t="str">
        <f>IF(BT13+BU13&gt;0,BT13/(BT13+BU13),IF(BT13+BU13=0,"0",0.5))</f>
        <v>0</v>
      </c>
    </row>
    <row r="14" spans="1:77" s="147" customFormat="1" ht="18.75" customHeight="1">
      <c r="A14" s="153"/>
      <c r="B14" s="197"/>
      <c r="C14" s="197"/>
      <c r="D14" s="198"/>
      <c r="E14" s="197"/>
      <c r="F14" s="197"/>
      <c r="G14" s="198"/>
      <c r="H14" s="378"/>
      <c r="I14" s="379"/>
      <c r="J14" s="154">
        <f t="shared" si="1"/>
        <v>0</v>
      </c>
      <c r="K14" s="378">
        <f>+H14+2</f>
        <v>2</v>
      </c>
      <c r="L14" s="379"/>
      <c r="M14" s="155" t="str">
        <f t="shared" si="2"/>
        <v>L</v>
      </c>
      <c r="N14" s="378">
        <f>+K14</f>
        <v>2</v>
      </c>
      <c r="O14" s="379"/>
      <c r="P14" s="155" t="str">
        <f t="shared" si="3"/>
        <v>L</v>
      </c>
      <c r="Q14" s="378">
        <f>+N14</f>
        <v>2</v>
      </c>
      <c r="R14" s="379"/>
      <c r="S14" s="155" t="str">
        <f t="shared" si="4"/>
        <v>L</v>
      </c>
      <c r="T14" s="378">
        <f>+Q14</f>
        <v>2</v>
      </c>
      <c r="U14" s="379"/>
      <c r="V14" s="155" t="str">
        <f t="shared" si="5"/>
        <v>L</v>
      </c>
      <c r="W14" s="378">
        <f>+T14+2</f>
        <v>4</v>
      </c>
      <c r="X14" s="379"/>
      <c r="Y14" s="155" t="str">
        <f t="shared" si="6"/>
        <v>W</v>
      </c>
      <c r="Z14" s="378">
        <f>+W14+2</f>
        <v>6</v>
      </c>
      <c r="AA14" s="379"/>
      <c r="AB14" s="155" t="str">
        <f t="shared" si="7"/>
        <v>W</v>
      </c>
      <c r="AC14" s="378">
        <f>+Z14</f>
        <v>6</v>
      </c>
      <c r="AD14" s="379"/>
      <c r="AE14" s="155" t="str">
        <f t="shared" si="8"/>
        <v>W</v>
      </c>
      <c r="AF14" s="378">
        <f>+AC14</f>
        <v>6</v>
      </c>
      <c r="AG14" s="379"/>
      <c r="AH14" s="155" t="str">
        <f t="shared" si="9"/>
        <v>W</v>
      </c>
      <c r="AI14" s="378">
        <f>+AF14+2</f>
        <v>8</v>
      </c>
      <c r="AJ14" s="379"/>
      <c r="AK14" s="155" t="str">
        <f t="shared" si="10"/>
        <v>W</v>
      </c>
      <c r="AL14" s="378">
        <f>+AI14+2</f>
        <v>10</v>
      </c>
      <c r="AM14" s="379"/>
      <c r="AN14" s="155" t="str">
        <f t="shared" si="11"/>
        <v>W</v>
      </c>
      <c r="AO14" s="378">
        <f>+AL14+2</f>
        <v>12</v>
      </c>
      <c r="AP14" s="379"/>
      <c r="AQ14" s="155" t="str">
        <f t="shared" si="12"/>
        <v>W</v>
      </c>
      <c r="AR14" s="378">
        <f>+AO14+2</f>
        <v>14</v>
      </c>
      <c r="AS14" s="379"/>
      <c r="AT14" s="154" t="str">
        <f t="shared" si="13"/>
        <v>W</v>
      </c>
      <c r="AU14" s="378">
        <f>+AR14+2</f>
        <v>16</v>
      </c>
      <c r="AV14" s="379"/>
      <c r="AW14" s="155" t="str">
        <f t="shared" si="14"/>
        <v>W</v>
      </c>
      <c r="AX14" s="378">
        <f>+AU14</f>
        <v>16</v>
      </c>
      <c r="AY14" s="379"/>
      <c r="AZ14" s="154" t="str">
        <f t="shared" si="15"/>
        <v>W</v>
      </c>
      <c r="BA14" s="376">
        <f>+AX14</f>
        <v>16</v>
      </c>
      <c r="BB14" s="377"/>
      <c r="BC14" s="154" t="str">
        <f t="shared" si="16"/>
        <v>W</v>
      </c>
      <c r="BD14" s="376">
        <f>+BA14</f>
        <v>16</v>
      </c>
      <c r="BE14" s="377"/>
      <c r="BF14" s="154" t="str">
        <f t="shared" si="17"/>
        <v>W</v>
      </c>
      <c r="BG14" s="376">
        <f>+BD14+2</f>
        <v>18</v>
      </c>
      <c r="BH14" s="377"/>
      <c r="BI14" s="155" t="str">
        <f t="shared" si="18"/>
        <v>W</v>
      </c>
      <c r="BJ14" s="153"/>
      <c r="BK14" s="144"/>
      <c r="BL14" s="144"/>
      <c r="BM14" s="154"/>
      <c r="BN14" s="144"/>
      <c r="BO14" s="144"/>
      <c r="BP14" s="154"/>
      <c r="BQ14" s="144"/>
      <c r="BR14" s="144"/>
      <c r="BS14" s="154"/>
      <c r="BT14" s="153"/>
      <c r="BU14" s="153"/>
      <c r="BV14" s="153">
        <f>SUM(BV6:BV13)</f>
        <v>121</v>
      </c>
      <c r="BW14" s="153">
        <f>SUM(BW6:BW13)</f>
        <v>104</v>
      </c>
      <c r="BX14" s="199">
        <f>IF(BV14+BW14&lt;=0,0.5,BV14/(BV14+BW14))</f>
        <v>0.5377777777777778</v>
      </c>
      <c r="BY14" s="215" t="str">
        <f>IF(BT14+BU14&gt;0,BT14/(BT14+BU14),IF(BT14+BU14=0,"0",0.5))</f>
        <v>0</v>
      </c>
    </row>
    <row r="15" spans="1:77" ht="16.5">
      <c r="A15" s="48"/>
      <c r="B15" s="223"/>
      <c r="C15" s="224"/>
      <c r="D15" s="49"/>
      <c r="E15" s="49"/>
      <c r="F15" s="49"/>
      <c r="G15" s="85"/>
      <c r="H15" s="202"/>
      <c r="I15" s="202"/>
      <c r="J15" s="154"/>
      <c r="K15" s="203"/>
      <c r="L15" s="203"/>
      <c r="M15" s="155"/>
      <c r="N15" s="203"/>
      <c r="O15" s="203"/>
      <c r="P15" s="155"/>
      <c r="Q15" s="203"/>
      <c r="R15" s="203"/>
      <c r="S15" s="155"/>
      <c r="T15" s="203"/>
      <c r="U15" s="203"/>
      <c r="V15" s="155"/>
      <c r="W15" s="203"/>
      <c r="X15" s="203"/>
      <c r="Y15" s="155"/>
      <c r="Z15" s="203"/>
      <c r="AA15" s="203"/>
      <c r="AB15" s="155"/>
      <c r="AC15" s="203"/>
      <c r="AD15" s="203"/>
      <c r="AE15" s="155"/>
      <c r="AF15" s="203"/>
      <c r="AG15" s="203"/>
      <c r="AH15" s="155"/>
      <c r="AI15" s="203"/>
      <c r="AJ15" s="203"/>
      <c r="AK15" s="155"/>
      <c r="AL15" s="203"/>
      <c r="AM15" s="203"/>
      <c r="AN15" s="155"/>
      <c r="AO15" s="203"/>
      <c r="AP15" s="203"/>
      <c r="AQ15" s="155"/>
      <c r="AR15" s="203"/>
      <c r="AS15" s="203"/>
      <c r="AT15" s="154"/>
      <c r="AU15" s="203"/>
      <c r="AV15" s="203"/>
      <c r="AW15" s="155"/>
      <c r="AX15" s="203"/>
      <c r="AY15" s="203"/>
      <c r="AZ15" s="154"/>
      <c r="BA15" s="202"/>
      <c r="BB15" s="202"/>
      <c r="BC15" s="154"/>
      <c r="BD15" s="202"/>
      <c r="BE15" s="202"/>
      <c r="BF15" s="154"/>
      <c r="BG15" s="202"/>
      <c r="BH15" s="202"/>
      <c r="BI15" s="155"/>
      <c r="BJ15" s="153"/>
      <c r="BK15" s="144"/>
      <c r="BL15" s="144"/>
      <c r="BM15" s="154"/>
      <c r="BN15" s="144"/>
      <c r="BO15" s="144"/>
      <c r="BP15" s="154"/>
      <c r="BQ15" s="144"/>
      <c r="BR15" s="144"/>
      <c r="BS15" s="154"/>
      <c r="BT15" s="153"/>
      <c r="BU15" s="153"/>
      <c r="BV15" s="153"/>
      <c r="BW15" s="153"/>
      <c r="BX15" s="199"/>
      <c r="BY15" s="200"/>
    </row>
    <row r="16" spans="1:77" ht="24.95" customHeight="1">
      <c r="A16" s="424" t="s">
        <v>43</v>
      </c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  <c r="Y16" s="155"/>
      <c r="AB16" s="74"/>
      <c r="AE16" s="8"/>
      <c r="AF16" s="19"/>
      <c r="AG16" s="19"/>
      <c r="AH16" s="8"/>
      <c r="AI16" s="19"/>
      <c r="AJ16" s="19"/>
      <c r="AK16" s="8"/>
      <c r="AL16" s="19"/>
      <c r="AM16" s="19"/>
      <c r="AN16" s="8"/>
      <c r="AO16" s="19"/>
      <c r="AP16" s="19"/>
      <c r="AQ16" s="8"/>
      <c r="AR16" s="19"/>
      <c r="AS16" s="19"/>
      <c r="AT16" s="8"/>
      <c r="AU16" s="19"/>
      <c r="AV16" s="19"/>
      <c r="AW16" s="8"/>
      <c r="AX16" s="19"/>
      <c r="AY16" s="19"/>
      <c r="AZ16" s="8"/>
      <c r="BA16" s="19"/>
      <c r="BB16" s="19"/>
      <c r="BC16" s="8"/>
      <c r="BD16" s="19"/>
      <c r="BE16" s="19"/>
      <c r="BF16" s="8"/>
      <c r="BG16" s="19"/>
      <c r="BH16" s="19"/>
      <c r="BI16" s="74"/>
      <c r="BJ16" s="50"/>
      <c r="BK16" s="51"/>
      <c r="BL16" s="51"/>
      <c r="BM16" s="8"/>
      <c r="BN16" s="51"/>
      <c r="BO16" s="51"/>
      <c r="BP16" s="8"/>
      <c r="BQ16" s="51"/>
      <c r="BR16" s="51"/>
      <c r="BS16" s="8"/>
      <c r="BT16" s="48"/>
      <c r="BU16" s="48"/>
      <c r="BV16" s="48"/>
      <c r="BW16" s="48"/>
      <c r="BX16" s="52"/>
      <c r="BY16" s="53"/>
    </row>
    <row r="17" spans="1:77" ht="24.95" customHeight="1">
      <c r="A17" s="425" t="s">
        <v>44</v>
      </c>
      <c r="B17" s="423"/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155"/>
      <c r="AB17" s="74"/>
      <c r="AE17" s="8"/>
      <c r="AF17" s="19"/>
      <c r="AG17" s="19"/>
      <c r="AH17" s="8"/>
      <c r="AI17" s="19"/>
      <c r="AJ17" s="19"/>
      <c r="AK17" s="8"/>
      <c r="AL17" s="19"/>
      <c r="AM17" s="19"/>
      <c r="AN17" s="8"/>
      <c r="AO17" s="19"/>
      <c r="AP17" s="19"/>
      <c r="AQ17" s="8"/>
      <c r="AR17" s="19"/>
      <c r="AS17" s="19"/>
      <c r="AT17" s="8"/>
      <c r="AU17" s="19"/>
      <c r="AV17" s="19"/>
      <c r="AW17" s="8"/>
      <c r="AX17" s="19"/>
      <c r="AY17" s="19"/>
      <c r="AZ17" s="8"/>
      <c r="BA17" s="19"/>
      <c r="BB17" s="19"/>
      <c r="BC17" s="8"/>
      <c r="BD17" s="19"/>
      <c r="BE17" s="19"/>
      <c r="BF17" s="8"/>
      <c r="BG17" s="19"/>
      <c r="BH17" s="19"/>
      <c r="BI17" s="74"/>
      <c r="BJ17" s="50"/>
      <c r="BK17" s="51"/>
      <c r="BL17" s="51"/>
      <c r="BM17" s="8"/>
      <c r="BN17" s="51"/>
      <c r="BO17" s="51"/>
      <c r="BP17" s="8"/>
      <c r="BQ17" s="51"/>
      <c r="BR17" s="51"/>
      <c r="BS17" s="8"/>
      <c r="BT17" s="48"/>
      <c r="BU17" s="48"/>
      <c r="BV17" s="48"/>
      <c r="BW17" s="48"/>
      <c r="BX17" s="52"/>
      <c r="BY17" s="53"/>
    </row>
    <row r="18" spans="1:77" ht="24.95" customHeight="1">
      <c r="A18" s="426" t="s">
        <v>45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74">
        <f>IF(W18&gt;=3,"W",IF(ISBLANK(W18),0,"L"))</f>
        <v>0</v>
      </c>
      <c r="Z18" s="17"/>
      <c r="AA18" s="17"/>
      <c r="AB18" s="74">
        <f>IF(Z18&gt;=3,"W",IF(ISBLANK(Z18),0,"L"))</f>
        <v>0</v>
      </c>
      <c r="AC18" s="18"/>
      <c r="AD18" s="17"/>
      <c r="AE18" s="74">
        <f>IF(AC18&gt;=3,"W",IF(ISBLANK(AC18),0,"L"))</f>
        <v>0</v>
      </c>
      <c r="AF18" s="17"/>
      <c r="AG18" s="17"/>
      <c r="AH18" s="74">
        <f>IF(AF18&gt;=3,"W",IF(ISBLANK(AF18),0,"L"))</f>
        <v>0</v>
      </c>
      <c r="AI18" s="17"/>
      <c r="AJ18" s="17"/>
      <c r="AK18" s="74">
        <f>IF(AI18&gt;=3,"W",IF(ISBLANK(AI18),0,"L"))</f>
        <v>0</v>
      </c>
      <c r="AL18" s="54"/>
      <c r="AM18" s="54"/>
      <c r="AN18" s="74">
        <f>IF(AL18&gt;=3,"W",IF(ISBLANK(AL18),0,"L"))</f>
        <v>0</v>
      </c>
      <c r="AO18" s="54"/>
      <c r="AP18" s="54"/>
      <c r="AQ18" s="74">
        <f>IF(AO18&gt;=3,"W",IF(ISBLANK(AO18),0,"L"))</f>
        <v>0</v>
      </c>
      <c r="AR18" s="55"/>
      <c r="AS18" s="55"/>
      <c r="AT18" s="74">
        <f>IF(AR18&gt;=3,"W",IF(ISBLANK(AR18),0,"L"))</f>
        <v>0</v>
      </c>
      <c r="AU18" s="54"/>
      <c r="AV18" s="54"/>
      <c r="AW18" s="74">
        <f>IF(AU18&gt;=3,"W",IF(ISBLANK(AU18),0,"L"))</f>
        <v>0</v>
      </c>
      <c r="AX18" s="54"/>
      <c r="AY18" s="54"/>
      <c r="AZ18" s="74">
        <f>IF(AX18&gt;=3,"W",IF(ISBLANK(AX18),0,"L"))</f>
        <v>0</v>
      </c>
      <c r="BA18" s="56"/>
      <c r="BB18" s="56"/>
      <c r="BC18" s="74">
        <f>IF(BA18&gt;=3,"W",IF(ISBLANK(BA18),0,"L"))</f>
        <v>0</v>
      </c>
      <c r="BD18" s="51"/>
      <c r="BE18" s="51"/>
      <c r="BF18" s="74">
        <f>IF(BD18&gt;=3,"W",IF(ISBLANK(BD18),0,"L"))</f>
        <v>0</v>
      </c>
      <c r="BG18" s="51"/>
      <c r="BH18" s="51"/>
      <c r="BI18" s="74">
        <f>IF(BG18&gt;=3,"W",IF(ISBLANK(BG18),0,"L"))</f>
        <v>0</v>
      </c>
      <c r="BJ18" s="50"/>
      <c r="BK18" s="51"/>
      <c r="BL18" s="51"/>
      <c r="BM18" s="8"/>
      <c r="BN18" s="51"/>
      <c r="BO18" s="51"/>
      <c r="BP18" s="8"/>
      <c r="BQ18" s="51"/>
      <c r="BR18" s="51"/>
      <c r="BS18" s="8"/>
      <c r="BT18" s="48"/>
      <c r="BU18" s="48"/>
      <c r="BV18" s="48"/>
      <c r="BW18" s="48"/>
      <c r="BX18" s="52"/>
      <c r="BY18" s="53"/>
    </row>
    <row r="19" spans="1:77" ht="24.95" customHeight="1">
      <c r="A19" s="427" t="s">
        <v>46</v>
      </c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74">
        <f>IF(W19&gt;=3,"W",IF(ISBLANK(W19),0,"L"))</f>
        <v>0</v>
      </c>
      <c r="Z19" s="17"/>
      <c r="AA19" s="17"/>
      <c r="AB19" s="74">
        <f>IF(Z19&gt;=3,"W",IF(ISBLANK(Z19),0,"L"))</f>
        <v>0</v>
      </c>
      <c r="AC19" s="18"/>
      <c r="AD19" s="17"/>
      <c r="AE19" s="74">
        <f>IF(AC19&gt;=3,"W",IF(ISBLANK(AC19),0,"L"))</f>
        <v>0</v>
      </c>
      <c r="AF19" s="17"/>
      <c r="AG19" s="17"/>
      <c r="AH19" s="74">
        <f>IF(AF19&gt;=3,"W",IF(ISBLANK(AF19),0,"L"))</f>
        <v>0</v>
      </c>
      <c r="AI19" s="17"/>
      <c r="AJ19" s="17"/>
      <c r="AK19" s="74">
        <f>IF(AI19&gt;=3,"W",IF(ISBLANK(AI19),0,"L"))</f>
        <v>0</v>
      </c>
      <c r="AL19" s="54"/>
      <c r="AM19" s="54"/>
      <c r="AN19" s="74">
        <f>IF(AL19&gt;=3,"W",IF(ISBLANK(AL19),0,"L"))</f>
        <v>0</v>
      </c>
      <c r="AO19" s="54"/>
      <c r="AP19" s="54"/>
      <c r="AQ19" s="74">
        <f>IF(AO19&gt;=3,"W",IF(ISBLANK(AO19),0,"L"))</f>
        <v>0</v>
      </c>
      <c r="AR19" s="55"/>
      <c r="AS19" s="55"/>
      <c r="AT19" s="74">
        <f>IF(AR19&gt;=3,"W",IF(ISBLANK(AR19),0,"L"))</f>
        <v>0</v>
      </c>
      <c r="AU19" s="54"/>
      <c r="AV19" s="54"/>
      <c r="AW19" s="74">
        <f>IF(AU19&gt;=3,"W",IF(ISBLANK(AU19),0,"L"))</f>
        <v>0</v>
      </c>
      <c r="AX19" s="54"/>
      <c r="AY19" s="54"/>
      <c r="AZ19" s="74">
        <f>IF(AX19&gt;=3,"W",IF(ISBLANK(AX19),0,"L"))</f>
        <v>0</v>
      </c>
      <c r="BA19" s="56"/>
      <c r="BB19" s="56"/>
      <c r="BC19" s="74">
        <f>IF(BA19&gt;=3,"W",IF(ISBLANK(BA19),0,"L"))</f>
        <v>0</v>
      </c>
      <c r="BD19" s="51"/>
      <c r="BE19" s="51"/>
      <c r="BF19" s="74">
        <f>IF(BD19&gt;=3,"W",IF(ISBLANK(BD19),0,"L"))</f>
        <v>0</v>
      </c>
      <c r="BG19" s="51"/>
      <c r="BH19" s="51"/>
      <c r="BI19" s="74">
        <f>IF(BG19&gt;=3,"W",IF(ISBLANK(BG19),0,"L"))</f>
        <v>0</v>
      </c>
      <c r="BJ19" s="50"/>
      <c r="BK19" s="51"/>
      <c r="BL19" s="51"/>
      <c r="BM19" s="8"/>
      <c r="BN19" s="51"/>
      <c r="BO19" s="51"/>
      <c r="BP19" s="8"/>
      <c r="BQ19" s="51"/>
      <c r="BR19" s="51"/>
      <c r="BS19" s="8"/>
      <c r="BT19" s="48"/>
      <c r="BU19" s="48"/>
      <c r="BV19" s="48"/>
      <c r="BW19" s="48"/>
      <c r="BX19" s="52"/>
      <c r="BY19" s="53"/>
    </row>
    <row r="20" spans="1:77" ht="24.95" customHeight="1">
      <c r="A20" s="428" t="s">
        <v>47</v>
      </c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</row>
    <row r="21" spans="1:77" ht="24.95" customHeight="1">
      <c r="A21" s="429" t="s">
        <v>51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3"/>
      <c r="W21" s="423"/>
      <c r="X21" s="423"/>
    </row>
    <row r="22" spans="1:77" ht="24.95" customHeight="1">
      <c r="A22" s="422" t="s">
        <v>48</v>
      </c>
      <c r="B22" s="423"/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</row>
  </sheetData>
  <mergeCells count="67">
    <mergeCell ref="H14:I14"/>
    <mergeCell ref="AF3:AG3"/>
    <mergeCell ref="AI3:AJ3"/>
    <mergeCell ref="H3:I3"/>
    <mergeCell ref="K3:L3"/>
    <mergeCell ref="N3:O3"/>
    <mergeCell ref="Q3:R3"/>
    <mergeCell ref="W5:X5"/>
    <mergeCell ref="Z5:AA5"/>
    <mergeCell ref="AC5:AD5"/>
    <mergeCell ref="AF5:AG5"/>
    <mergeCell ref="AI5:AJ5"/>
    <mergeCell ref="BQ3:BR3"/>
    <mergeCell ref="H5:I5"/>
    <mergeCell ref="K5:L5"/>
    <mergeCell ref="N5:O5"/>
    <mergeCell ref="Q5:R5"/>
    <mergeCell ref="T5:U5"/>
    <mergeCell ref="AL3:AM3"/>
    <mergeCell ref="AO3:AP3"/>
    <mergeCell ref="AR3:AS3"/>
    <mergeCell ref="AU3:AV3"/>
    <mergeCell ref="AX3:AY3"/>
    <mergeCell ref="BA3:BB3"/>
    <mergeCell ref="T3:U3"/>
    <mergeCell ref="W3:X3"/>
    <mergeCell ref="Z3:AA3"/>
    <mergeCell ref="AC3:AD3"/>
    <mergeCell ref="AL5:AM5"/>
    <mergeCell ref="BD3:BE3"/>
    <mergeCell ref="BG3:BH3"/>
    <mergeCell ref="BK3:BL3"/>
    <mergeCell ref="BN3:BO3"/>
    <mergeCell ref="AO5:AP5"/>
    <mergeCell ref="AR5:AS5"/>
    <mergeCell ref="BN5:BO5"/>
    <mergeCell ref="BQ5:BR5"/>
    <mergeCell ref="AU5:AV5"/>
    <mergeCell ref="AX5:AY5"/>
    <mergeCell ref="BA5:BB5"/>
    <mergeCell ref="BD5:BE5"/>
    <mergeCell ref="BG5:BH5"/>
    <mergeCell ref="BK5:BL5"/>
    <mergeCell ref="A22:X22"/>
    <mergeCell ref="A16:X16"/>
    <mergeCell ref="A17:X17"/>
    <mergeCell ref="A18:X18"/>
    <mergeCell ref="A19:X19"/>
    <mergeCell ref="A20:X20"/>
    <mergeCell ref="A21:X21"/>
    <mergeCell ref="AR14:AS14"/>
    <mergeCell ref="K14:L14"/>
    <mergeCell ref="N14:O14"/>
    <mergeCell ref="Q14:R14"/>
    <mergeCell ref="T14:U14"/>
    <mergeCell ref="W14:X14"/>
    <mergeCell ref="Z14:AA14"/>
    <mergeCell ref="AC14:AD14"/>
    <mergeCell ref="AF14:AG14"/>
    <mergeCell ref="AI14:AJ14"/>
    <mergeCell ref="AL14:AM14"/>
    <mergeCell ref="AO14:AP14"/>
    <mergeCell ref="AU14:AV14"/>
    <mergeCell ref="AX14:AY14"/>
    <mergeCell ref="BA14:BB14"/>
    <mergeCell ref="BD14:BE14"/>
    <mergeCell ref="BG14:BH14"/>
  </mergeCells>
  <phoneticPr fontId="0" type="noConversion"/>
  <printOptions horizontalCentered="1"/>
  <pageMargins left="0" right="0" top="0" bottom="0" header="0" footer="0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Epping</vt:lpstr>
      <vt:lpstr>Essendon</vt:lpstr>
      <vt:lpstr>Fitzpatrick</vt:lpstr>
      <vt:lpstr>GPark</vt:lpstr>
      <vt:lpstr>Squash Logic</vt:lpstr>
      <vt:lpstr>PEGS</vt:lpstr>
      <vt:lpstr>Werribee</vt:lpstr>
      <vt:lpstr>Epping!Print_Area</vt:lpstr>
      <vt:lpstr>Essendon!Print_Area</vt:lpstr>
      <vt:lpstr>Fitzpatrick!Print_Area</vt:lpstr>
      <vt:lpstr>GPark!Print_Area</vt:lpstr>
      <vt:lpstr>'Squash Logic'!Print_Area</vt:lpstr>
    </vt:vector>
  </TitlesOfParts>
  <Company>EIS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Sherilyn Hanson</dc:creator>
  <cp:lastModifiedBy>User</cp:lastModifiedBy>
  <cp:lastPrinted>2015-04-29T05:56:53Z</cp:lastPrinted>
  <dcterms:created xsi:type="dcterms:W3CDTF">2004-06-22T01:11:37Z</dcterms:created>
  <dcterms:modified xsi:type="dcterms:W3CDTF">2016-12-12T10:29:34Z</dcterms:modified>
</cp:coreProperties>
</file>