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9780" yWindow="75" windowWidth="9525" windowHeight="8580" firstSheet="13" activeTab="17"/>
  </bookViews>
  <sheets>
    <sheet name="Rnd 1" sheetId="21" r:id="rId1"/>
    <sheet name="Rnd 2" sheetId="24" r:id="rId2"/>
    <sheet name="Rnd 3" sheetId="25" r:id="rId3"/>
    <sheet name="Rnd 4" sheetId="26" r:id="rId4"/>
    <sheet name="Rnd 5" sheetId="27" r:id="rId5"/>
    <sheet name="Rnd 6" sheetId="28" r:id="rId6"/>
    <sheet name="Rnd 7" sheetId="29" r:id="rId7"/>
    <sheet name="Rnd 8" sheetId="30" r:id="rId8"/>
    <sheet name="Rnd 9" sheetId="31" r:id="rId9"/>
    <sheet name="Rnd 10" sheetId="32" r:id="rId10"/>
    <sheet name="Rnd 11" sheetId="33" r:id="rId11"/>
    <sheet name="Rnd 12" sheetId="34" r:id="rId12"/>
    <sheet name="Rnd 13" sheetId="35" r:id="rId13"/>
    <sheet name="Rnd 14" sheetId="37" r:id="rId14"/>
    <sheet name="Rnd 15" sheetId="38" r:id="rId15"/>
    <sheet name="Rnd 16" sheetId="39" r:id="rId16"/>
    <sheet name="Rnd 17" sheetId="40" r:id="rId17"/>
    <sheet name="Rnd 18" sheetId="41" r:id="rId18"/>
    <sheet name="Sheet2" sheetId="36" r:id="rId19"/>
  </sheets>
  <definedNames>
    <definedName name="_xlnm._FilterDatabase" localSheetId="9" hidden="1">'Rnd 10'!$I$16:$O$22</definedName>
    <definedName name="_xlnm._FilterDatabase" localSheetId="10" hidden="1">'Rnd 11'!$I$16:$O$22</definedName>
    <definedName name="_xlnm._FilterDatabase" localSheetId="11" hidden="1">'Rnd 12'!$I$16:$O$22</definedName>
    <definedName name="_xlnm._FilterDatabase" localSheetId="12" hidden="1">'Rnd 13'!$I$16:$O$22</definedName>
    <definedName name="_xlnm._FilterDatabase" localSheetId="13" hidden="1">'Rnd 14'!$I$16:$O$22</definedName>
    <definedName name="_xlnm._FilterDatabase" localSheetId="14" hidden="1">'Rnd 15'!$I$16:$O$22</definedName>
    <definedName name="_xlnm._FilterDatabase" localSheetId="15" hidden="1">'Rnd 16'!$I$16:$O$22</definedName>
    <definedName name="_xlnm._FilterDatabase" localSheetId="16" hidden="1">'Rnd 17'!$I$16:$O$22</definedName>
    <definedName name="_xlnm._FilterDatabase" localSheetId="17" hidden="1">'Rnd 18'!$I$16:$O$22</definedName>
    <definedName name="_xlnm._FilterDatabase" localSheetId="3" hidden="1">'Rnd 4'!$I$14:$O$20</definedName>
    <definedName name="_xlnm._FilterDatabase" localSheetId="4" hidden="1">'Rnd 5'!$I$14:$O$20</definedName>
    <definedName name="_xlnm._FilterDatabase" localSheetId="5" hidden="1">'Rnd 6'!$I$14:$O$20</definedName>
    <definedName name="_xlnm._FilterDatabase" localSheetId="6" hidden="1">'Rnd 7'!$I$16:$O$22</definedName>
    <definedName name="_xlnm._FilterDatabase" localSheetId="7" hidden="1">'Rnd 8'!$I$16:$O$22</definedName>
    <definedName name="_xlnm._FilterDatabase" localSheetId="8" hidden="1">'Rnd 9'!$I$16:$O$22</definedName>
    <definedName name="_xlnm.Print_Area" localSheetId="0">'Rnd 1'!$A$1:$M$42</definedName>
    <definedName name="_xlnm.Print_Area" localSheetId="9">'Rnd 10'!$A$1:$O$44</definedName>
    <definedName name="_xlnm.Print_Area" localSheetId="10">'Rnd 11'!$A$1:$O$46</definedName>
    <definedName name="_xlnm.Print_Area" localSheetId="11">'Rnd 12'!$A$1:$O$46</definedName>
    <definedName name="_xlnm.Print_Area" localSheetId="12">'Rnd 13'!$A$1:$O$46</definedName>
    <definedName name="_xlnm.Print_Area" localSheetId="13">'Rnd 14'!$A$1:$O$46</definedName>
    <definedName name="_xlnm.Print_Area" localSheetId="14">'Rnd 15'!$A$1:$O$46</definedName>
    <definedName name="_xlnm.Print_Area" localSheetId="15">'Rnd 16'!$A$1:$O$46</definedName>
    <definedName name="_xlnm.Print_Area" localSheetId="16">'Rnd 17'!$A$1:$O$46</definedName>
    <definedName name="_xlnm.Print_Area" localSheetId="17">'Rnd 18'!$A$1:$O$46</definedName>
    <definedName name="_xlnm.Print_Area" localSheetId="1">'Rnd 2'!$A$1:$O$42</definedName>
    <definedName name="_xlnm.Print_Area" localSheetId="2">'Rnd 3'!$A$1:$O$42</definedName>
    <definedName name="_xlnm.Print_Area" localSheetId="3">'Rnd 4'!$A$1:$O$42</definedName>
    <definedName name="_xlnm.Print_Area" localSheetId="4">'Rnd 5'!$A$1:$O$42</definedName>
    <definedName name="_xlnm.Print_Area" localSheetId="5">'Rnd 6'!$A$1:$O$42</definedName>
    <definedName name="_xlnm.Print_Area" localSheetId="6">'Rnd 7'!$A$1:$O$44</definedName>
    <definedName name="_xlnm.Print_Area" localSheetId="7">'Rnd 8'!$A$1:$O$44</definedName>
    <definedName name="_xlnm.Print_Area" localSheetId="8">'Rnd 9'!$A$1:$O$44</definedName>
  </definedNames>
  <calcPr calcId="125725"/>
</workbook>
</file>

<file path=xl/calcChain.xml><?xml version="1.0" encoding="utf-8"?>
<calcChain xmlns="http://schemas.openxmlformats.org/spreadsheetml/2006/main">
  <c r="J31" i="41"/>
  <c r="J30"/>
  <c r="J29"/>
  <c r="J28"/>
  <c r="L28" s="1"/>
  <c r="J27"/>
  <c r="L27"/>
  <c r="L29"/>
  <c r="L31"/>
  <c r="B27"/>
  <c r="B28"/>
  <c r="B29"/>
  <c r="B30"/>
  <c r="B31"/>
  <c r="J26"/>
  <c r="B26"/>
  <c r="J19"/>
  <c r="J20"/>
  <c r="J21"/>
  <c r="J22"/>
  <c r="J18"/>
  <c r="J17"/>
  <c r="O41"/>
  <c r="O40"/>
  <c r="O39"/>
  <c r="M33"/>
  <c r="O31"/>
  <c r="G31"/>
  <c r="D31"/>
  <c r="O30"/>
  <c r="L30"/>
  <c r="G30"/>
  <c r="D30"/>
  <c r="O29"/>
  <c r="G29"/>
  <c r="D29"/>
  <c r="O28"/>
  <c r="G28"/>
  <c r="D28"/>
  <c r="O27"/>
  <c r="G27"/>
  <c r="D27"/>
  <c r="O26"/>
  <c r="L26"/>
  <c r="G26"/>
  <c r="D26"/>
  <c r="O22"/>
  <c r="L22"/>
  <c r="O21"/>
  <c r="L21"/>
  <c r="O20"/>
  <c r="L20"/>
  <c r="O19"/>
  <c r="L19"/>
  <c r="O18"/>
  <c r="L18"/>
  <c r="O17"/>
  <c r="L17"/>
  <c r="B27" i="40"/>
  <c r="B29"/>
  <c r="B28"/>
  <c r="B30"/>
  <c r="B31"/>
  <c r="J27"/>
  <c r="J28"/>
  <c r="J29"/>
  <c r="J30"/>
  <c r="J31"/>
  <c r="J18"/>
  <c r="J19"/>
  <c r="J20"/>
  <c r="J21"/>
  <c r="J22"/>
  <c r="B26"/>
  <c r="D26" s="1"/>
  <c r="J26"/>
  <c r="J17"/>
  <c r="O41"/>
  <c r="O40"/>
  <c r="O39"/>
  <c r="M33"/>
  <c r="O31"/>
  <c r="L31"/>
  <c r="G31"/>
  <c r="D31"/>
  <c r="O30"/>
  <c r="L30"/>
  <c r="G30"/>
  <c r="D30"/>
  <c r="O29"/>
  <c r="L29"/>
  <c r="G28"/>
  <c r="D28"/>
  <c r="O28"/>
  <c r="L28"/>
  <c r="G29"/>
  <c r="D29"/>
  <c r="O27"/>
  <c r="L27"/>
  <c r="G27"/>
  <c r="D27"/>
  <c r="O26"/>
  <c r="L26"/>
  <c r="G26"/>
  <c r="G33" s="1"/>
  <c r="O22"/>
  <c r="L22"/>
  <c r="O21"/>
  <c r="L21"/>
  <c r="O20"/>
  <c r="L20"/>
  <c r="O19"/>
  <c r="L19"/>
  <c r="O18"/>
  <c r="L18"/>
  <c r="O17"/>
  <c r="L17"/>
  <c r="J27" i="39"/>
  <c r="J28"/>
  <c r="L28" s="1"/>
  <c r="J29"/>
  <c r="J31"/>
  <c r="J30"/>
  <c r="L30" s="1"/>
  <c r="B27"/>
  <c r="B28"/>
  <c r="B29"/>
  <c r="B30"/>
  <c r="D30" s="1"/>
  <c r="B31"/>
  <c r="J26"/>
  <c r="L26" s="1"/>
  <c r="B26"/>
  <c r="J18"/>
  <c r="J19"/>
  <c r="J20"/>
  <c r="J21"/>
  <c r="J22"/>
  <c r="J17"/>
  <c r="O41"/>
  <c r="O40"/>
  <c r="O39"/>
  <c r="M33"/>
  <c r="O30"/>
  <c r="G31"/>
  <c r="D31"/>
  <c r="O31"/>
  <c r="L31"/>
  <c r="G30"/>
  <c r="O29"/>
  <c r="L29"/>
  <c r="G29"/>
  <c r="D29"/>
  <c r="O28"/>
  <c r="G28"/>
  <c r="D28"/>
  <c r="O27"/>
  <c r="L27"/>
  <c r="G27"/>
  <c r="D27"/>
  <c r="O26"/>
  <c r="G26"/>
  <c r="G33" s="1"/>
  <c r="D26"/>
  <c r="O22"/>
  <c r="L22"/>
  <c r="O21"/>
  <c r="L21"/>
  <c r="O20"/>
  <c r="L20"/>
  <c r="O19"/>
  <c r="L19"/>
  <c r="O18"/>
  <c r="L18"/>
  <c r="O17"/>
  <c r="L17"/>
  <c r="B27" i="38"/>
  <c r="B28"/>
  <c r="B29"/>
  <c r="B30"/>
  <c r="B31"/>
  <c r="J28"/>
  <c r="J27"/>
  <c r="J29"/>
  <c r="J31"/>
  <c r="J30"/>
  <c r="J18"/>
  <c r="J19"/>
  <c r="L19" s="1"/>
  <c r="J20"/>
  <c r="J21"/>
  <c r="L21" s="1"/>
  <c r="J22"/>
  <c r="J26"/>
  <c r="B26"/>
  <c r="J17"/>
  <c r="O41"/>
  <c r="O40"/>
  <c r="O39"/>
  <c r="M33"/>
  <c r="O30"/>
  <c r="L30"/>
  <c r="G31"/>
  <c r="D31"/>
  <c r="O31"/>
  <c r="L31"/>
  <c r="G30"/>
  <c r="D30"/>
  <c r="O29"/>
  <c r="L29"/>
  <c r="G29"/>
  <c r="D29"/>
  <c r="O27"/>
  <c r="L27"/>
  <c r="G28"/>
  <c r="D28"/>
  <c r="O28"/>
  <c r="L28"/>
  <c r="G27"/>
  <c r="D27"/>
  <c r="O26"/>
  <c r="L26"/>
  <c r="G26"/>
  <c r="G33" s="1"/>
  <c r="D26"/>
  <c r="O22"/>
  <c r="L22"/>
  <c r="O21"/>
  <c r="O20"/>
  <c r="L20"/>
  <c r="O19"/>
  <c r="O18"/>
  <c r="L18"/>
  <c r="O17"/>
  <c r="L17"/>
  <c r="B27" i="37"/>
  <c r="B28"/>
  <c r="B29"/>
  <c r="B30"/>
  <c r="B31"/>
  <c r="J27"/>
  <c r="J28"/>
  <c r="J29"/>
  <c r="J31"/>
  <c r="L31" s="1"/>
  <c r="J30"/>
  <c r="J18"/>
  <c r="L18" s="1"/>
  <c r="J19"/>
  <c r="J20"/>
  <c r="L20" s="1"/>
  <c r="J22"/>
  <c r="J21"/>
  <c r="L21" s="1"/>
  <c r="B26"/>
  <c r="J26"/>
  <c r="L26" s="1"/>
  <c r="J17"/>
  <c r="L17" s="1"/>
  <c r="O41"/>
  <c r="O40"/>
  <c r="O39"/>
  <c r="M33"/>
  <c r="O30"/>
  <c r="L30"/>
  <c r="G31"/>
  <c r="D31"/>
  <c r="O31"/>
  <c r="G30"/>
  <c r="D30"/>
  <c r="O29"/>
  <c r="L29"/>
  <c r="G29"/>
  <c r="D29"/>
  <c r="O28"/>
  <c r="L28"/>
  <c r="G28"/>
  <c r="D28"/>
  <c r="O27"/>
  <c r="L27"/>
  <c r="G27"/>
  <c r="D27"/>
  <c r="O26"/>
  <c r="G26"/>
  <c r="G33" s="1"/>
  <c r="D26"/>
  <c r="O21"/>
  <c r="O22"/>
  <c r="L22"/>
  <c r="O20"/>
  <c r="O19"/>
  <c r="L19"/>
  <c r="O18"/>
  <c r="O17"/>
  <c r="B28" i="35"/>
  <c r="B29"/>
  <c r="B26"/>
  <c r="D26" s="1"/>
  <c r="B30"/>
  <c r="D30" s="1"/>
  <c r="B31"/>
  <c r="D31" s="1"/>
  <c r="J27"/>
  <c r="J28"/>
  <c r="L28" s="1"/>
  <c r="J30"/>
  <c r="J29"/>
  <c r="L29" s="1"/>
  <c r="J31"/>
  <c r="J26"/>
  <c r="B27"/>
  <c r="J18"/>
  <c r="J20"/>
  <c r="J19"/>
  <c r="J21"/>
  <c r="J22"/>
  <c r="J17"/>
  <c r="O41"/>
  <c r="O40"/>
  <c r="O39"/>
  <c r="M33"/>
  <c r="O31"/>
  <c r="L31"/>
  <c r="G31"/>
  <c r="O29"/>
  <c r="G30"/>
  <c r="O30"/>
  <c r="L30"/>
  <c r="G26"/>
  <c r="O28"/>
  <c r="G29"/>
  <c r="D29"/>
  <c r="O27"/>
  <c r="L27"/>
  <c r="G28"/>
  <c r="D28"/>
  <c r="O26"/>
  <c r="L26"/>
  <c r="G27"/>
  <c r="D27"/>
  <c r="O22"/>
  <c r="L22"/>
  <c r="O21"/>
  <c r="L21"/>
  <c r="O19"/>
  <c r="L19"/>
  <c r="O20"/>
  <c r="L20"/>
  <c r="O18"/>
  <c r="L18"/>
  <c r="O17"/>
  <c r="L17"/>
  <c r="J27" i="34"/>
  <c r="J28"/>
  <c r="J30"/>
  <c r="J29"/>
  <c r="J31"/>
  <c r="L31" s="1"/>
  <c r="B31"/>
  <c r="B26"/>
  <c r="B27"/>
  <c r="D27" s="1"/>
  <c r="B28"/>
  <c r="B30"/>
  <c r="D30" s="1"/>
  <c r="J18"/>
  <c r="J19"/>
  <c r="J20"/>
  <c r="J21"/>
  <c r="J22"/>
  <c r="B29"/>
  <c r="D29" s="1"/>
  <c r="J26"/>
  <c r="L26" s="1"/>
  <c r="J17"/>
  <c r="O41"/>
  <c r="O40"/>
  <c r="O39"/>
  <c r="M33"/>
  <c r="O31"/>
  <c r="G31"/>
  <c r="D31"/>
  <c r="O29"/>
  <c r="L29"/>
  <c r="G30"/>
  <c r="O30"/>
  <c r="L30"/>
  <c r="G28"/>
  <c r="D28"/>
  <c r="O28"/>
  <c r="L28"/>
  <c r="G27"/>
  <c r="O27"/>
  <c r="L27"/>
  <c r="G26"/>
  <c r="D26"/>
  <c r="O26"/>
  <c r="G29"/>
  <c r="O22"/>
  <c r="L22"/>
  <c r="O21"/>
  <c r="L21"/>
  <c r="O20"/>
  <c r="L20"/>
  <c r="O19"/>
  <c r="L19"/>
  <c r="O18"/>
  <c r="L18"/>
  <c r="O17"/>
  <c r="L17"/>
  <c r="G27" i="33"/>
  <c r="G29"/>
  <c r="G33" i="41" l="1"/>
  <c r="G33" i="35"/>
  <c r="G33" i="34"/>
  <c r="O41" i="33"/>
  <c r="O40"/>
  <c r="O39"/>
  <c r="M33"/>
  <c r="O31"/>
  <c r="G31"/>
  <c r="O30"/>
  <c r="G30"/>
  <c r="O29"/>
  <c r="G28"/>
  <c r="O27"/>
  <c r="O28"/>
  <c r="O26"/>
  <c r="G26"/>
  <c r="O21"/>
  <c r="O22"/>
  <c r="O20"/>
  <c r="O19"/>
  <c r="O18"/>
  <c r="O17"/>
  <c r="O17" i="32"/>
  <c r="O18"/>
  <c r="O19"/>
  <c r="O20"/>
  <c r="O21"/>
  <c r="O22"/>
  <c r="O41"/>
  <c r="O40"/>
  <c r="O39"/>
  <c r="M33"/>
  <c r="O31"/>
  <c r="G31"/>
  <c r="O30"/>
  <c r="G30"/>
  <c r="O29"/>
  <c r="G29"/>
  <c r="O27"/>
  <c r="G28"/>
  <c r="O28"/>
  <c r="O26"/>
  <c r="G26"/>
  <c r="O41" i="31"/>
  <c r="O40"/>
  <c r="O39"/>
  <c r="M33"/>
  <c r="O31"/>
  <c r="G31"/>
  <c r="O29"/>
  <c r="G28"/>
  <c r="O30"/>
  <c r="G30"/>
  <c r="O27"/>
  <c r="G29"/>
  <c r="O28"/>
  <c r="G27"/>
  <c r="O26"/>
  <c r="G26"/>
  <c r="G33" s="1"/>
  <c r="O22"/>
  <c r="O21"/>
  <c r="O20"/>
  <c r="O18"/>
  <c r="O19"/>
  <c r="O17"/>
  <c r="O41" i="30"/>
  <c r="O40"/>
  <c r="O39"/>
  <c r="M33"/>
  <c r="O31"/>
  <c r="G31"/>
  <c r="O30"/>
  <c r="G29"/>
  <c r="O27"/>
  <c r="G30"/>
  <c r="O28"/>
  <c r="G28"/>
  <c r="O29"/>
  <c r="G27"/>
  <c r="O26"/>
  <c r="G26"/>
  <c r="G33" s="1"/>
  <c r="O21"/>
  <c r="O22"/>
  <c r="O20"/>
  <c r="O19"/>
  <c r="O18"/>
  <c r="O17"/>
  <c r="O41" i="29"/>
  <c r="O40"/>
  <c r="O39"/>
  <c r="M33"/>
  <c r="O31"/>
  <c r="G31"/>
  <c r="O30"/>
  <c r="G30"/>
  <c r="O27"/>
  <c r="G28"/>
  <c r="O29"/>
  <c r="G29"/>
  <c r="O28"/>
  <c r="G27"/>
  <c r="O26"/>
  <c r="G26"/>
  <c r="O22"/>
  <c r="O21"/>
  <c r="O20"/>
  <c r="O18"/>
  <c r="O19"/>
  <c r="O17"/>
  <c r="O39" i="28"/>
  <c r="O38"/>
  <c r="O37"/>
  <c r="M31"/>
  <c r="O29"/>
  <c r="G29"/>
  <c r="O28"/>
  <c r="G27"/>
  <c r="O27"/>
  <c r="G25"/>
  <c r="O25"/>
  <c r="G26"/>
  <c r="O26"/>
  <c r="G28"/>
  <c r="O24"/>
  <c r="G24"/>
  <c r="O20"/>
  <c r="O19"/>
  <c r="O18"/>
  <c r="O17"/>
  <c r="O16"/>
  <c r="O15"/>
  <c r="O39" i="27"/>
  <c r="O38"/>
  <c r="G33" i="33" l="1"/>
  <c r="G33" i="32"/>
  <c r="G33" i="29"/>
  <c r="G31" i="28"/>
  <c r="O37" i="27"/>
  <c r="M31"/>
  <c r="O29"/>
  <c r="G29"/>
  <c r="O28"/>
  <c r="G25"/>
  <c r="O27"/>
  <c r="G28"/>
  <c r="O25"/>
  <c r="G26"/>
  <c r="O26"/>
  <c r="G27"/>
  <c r="O24"/>
  <c r="G24"/>
  <c r="O20"/>
  <c r="O19"/>
  <c r="O18"/>
  <c r="O17"/>
  <c r="O16"/>
  <c r="O15"/>
  <c r="O37" i="26"/>
  <c r="M31"/>
  <c r="O29"/>
  <c r="G29"/>
  <c r="O27"/>
  <c r="G26"/>
  <c r="O28"/>
  <c r="G28"/>
  <c r="O25"/>
  <c r="G27"/>
  <c r="O26"/>
  <c r="G24"/>
  <c r="O24"/>
  <c r="G25"/>
  <c r="O19"/>
  <c r="O20"/>
  <c r="O18"/>
  <c r="O17"/>
  <c r="O16"/>
  <c r="O15"/>
  <c r="D24" i="25"/>
  <c r="B25" i="26" s="1"/>
  <c r="D25" s="1"/>
  <c r="B27" i="27" s="1"/>
  <c r="D27" s="1"/>
  <c r="B25" i="28" s="1"/>
  <c r="D25" s="1"/>
  <c r="B27" i="29" s="1"/>
  <c r="D27" s="1"/>
  <c r="B27" i="30" s="1"/>
  <c r="D27" s="1"/>
  <c r="B27" i="31" s="1"/>
  <c r="D27" s="1"/>
  <c r="B27" i="32" s="1"/>
  <c r="D27" s="1"/>
  <c r="B27" i="33" s="1"/>
  <c r="D27" s="1"/>
  <c r="D25" i="25"/>
  <c r="B24" i="26" s="1"/>
  <c r="D24" s="1"/>
  <c r="B24" i="27" s="1"/>
  <c r="D24" s="1"/>
  <c r="B24" i="28" s="1"/>
  <c r="D24" s="1"/>
  <c r="B26" i="29" s="1"/>
  <c r="D26" s="1"/>
  <c r="B26" i="30" s="1"/>
  <c r="D26" s="1"/>
  <c r="B26" i="31" s="1"/>
  <c r="D26" s="1"/>
  <c r="B26" i="32" s="1"/>
  <c r="D26" s="1"/>
  <c r="B26" i="33" s="1"/>
  <c r="D26" s="1"/>
  <c r="D26" i="25"/>
  <c r="B27" i="26" s="1"/>
  <c r="D27" s="1"/>
  <c r="B28" i="27" s="1"/>
  <c r="D28" s="1"/>
  <c r="B27" i="28" s="1"/>
  <c r="D27" s="1"/>
  <c r="B28" i="29" s="1"/>
  <c r="D28" s="1"/>
  <c r="B28" i="30" s="1"/>
  <c r="D28" s="1"/>
  <c r="B29" i="31" s="1"/>
  <c r="D29" s="1"/>
  <c r="B29" i="32" s="1"/>
  <c r="D29" s="1"/>
  <c r="B28" i="33" s="1"/>
  <c r="D28" s="1"/>
  <c r="D28" i="25"/>
  <c r="B26" i="26" s="1"/>
  <c r="D26" s="1"/>
  <c r="B26" i="27" s="1"/>
  <c r="D26" s="1"/>
  <c r="B26" i="28" s="1"/>
  <c r="D26" s="1"/>
  <c r="B29" i="29" s="1"/>
  <c r="D29" s="1"/>
  <c r="B30" i="30" s="1"/>
  <c r="D30" s="1"/>
  <c r="B28" i="31" s="1"/>
  <c r="D28" s="1"/>
  <c r="B28" i="32" s="1"/>
  <c r="D28" s="1"/>
  <c r="B29" i="33" s="1"/>
  <c r="D29" s="1"/>
  <c r="D27" i="25"/>
  <c r="B28" i="26" s="1"/>
  <c r="D28" s="1"/>
  <c r="B25" i="27" s="1"/>
  <c r="D25" s="1"/>
  <c r="B28" i="28" s="1"/>
  <c r="D28" s="1"/>
  <c r="B30" i="29" s="1"/>
  <c r="D30" s="1"/>
  <c r="B29" i="30" s="1"/>
  <c r="D29" s="1"/>
  <c r="B30" i="31" s="1"/>
  <c r="D30" s="1"/>
  <c r="B30" i="32" s="1"/>
  <c r="D30" s="1"/>
  <c r="B30" i="33" s="1"/>
  <c r="D30" s="1"/>
  <c r="D29" i="25"/>
  <c r="B29" i="26" s="1"/>
  <c r="D29" s="1"/>
  <c r="B29" i="27" s="1"/>
  <c r="D29" s="1"/>
  <c r="B29" i="28" s="1"/>
  <c r="D29" s="1"/>
  <c r="B31" i="29" s="1"/>
  <c r="D31" s="1"/>
  <c r="B31" i="30" s="1"/>
  <c r="D31" s="1"/>
  <c r="B31" i="31" s="1"/>
  <c r="D31" s="1"/>
  <c r="B31" i="32" s="1"/>
  <c r="D31" s="1"/>
  <c r="B31" i="33" s="1"/>
  <c r="D31" s="1"/>
  <c r="L19" i="25"/>
  <c r="J20" i="26" s="1"/>
  <c r="L20" s="1"/>
  <c r="J20" i="27" s="1"/>
  <c r="L20" s="1"/>
  <c r="J20" i="28" s="1"/>
  <c r="L20" s="1"/>
  <c r="J22" i="29" s="1"/>
  <c r="L22" s="1"/>
  <c r="J21" i="30" s="1"/>
  <c r="L21" s="1"/>
  <c r="J21" i="31" s="1"/>
  <c r="L21" s="1"/>
  <c r="J21" i="32" s="1"/>
  <c r="L21" s="1"/>
  <c r="J22" i="33" s="1"/>
  <c r="L22" s="1"/>
  <c r="L18" i="25"/>
  <c r="J18" i="26" s="1"/>
  <c r="L18" s="1"/>
  <c r="J18" i="27" s="1"/>
  <c r="L18" s="1"/>
  <c r="J18" i="28" s="1"/>
  <c r="L18" s="1"/>
  <c r="J20" i="29" s="1"/>
  <c r="L20" s="1"/>
  <c r="J20" i="30" s="1"/>
  <c r="L20" s="1"/>
  <c r="J20" i="31" s="1"/>
  <c r="L20" s="1"/>
  <c r="J20" i="32" s="1"/>
  <c r="L20" s="1"/>
  <c r="J20" i="33" s="1"/>
  <c r="L20" s="1"/>
  <c r="L15" i="25"/>
  <c r="J15" i="26" s="1"/>
  <c r="L15" s="1"/>
  <c r="J15" i="27" s="1"/>
  <c r="L15" s="1"/>
  <c r="J15" i="28" s="1"/>
  <c r="L15" s="1"/>
  <c r="J17" i="29" s="1"/>
  <c r="L17" s="1"/>
  <c r="J17" i="30" s="1"/>
  <c r="L17" s="1"/>
  <c r="J17" i="31" s="1"/>
  <c r="L17" s="1"/>
  <c r="J17" i="32" s="1"/>
  <c r="L17" s="1"/>
  <c r="J17" i="33" s="1"/>
  <c r="L17" s="1"/>
  <c r="O37" i="25"/>
  <c r="M31"/>
  <c r="O29"/>
  <c r="L29"/>
  <c r="J29" i="26" s="1"/>
  <c r="L29" s="1"/>
  <c r="J29" i="27" s="1"/>
  <c r="L29" s="1"/>
  <c r="J29" i="28" s="1"/>
  <c r="L29" s="1"/>
  <c r="J31" i="29" s="1"/>
  <c r="L31" s="1"/>
  <c r="J31" i="30" s="1"/>
  <c r="L31" s="1"/>
  <c r="J31" i="31" s="1"/>
  <c r="L31" s="1"/>
  <c r="J31" i="32" s="1"/>
  <c r="L31" s="1"/>
  <c r="J31" i="33" s="1"/>
  <c r="L31" s="1"/>
  <c r="G29" i="25"/>
  <c r="O28"/>
  <c r="L28"/>
  <c r="J27" i="26" s="1"/>
  <c r="L27" s="1"/>
  <c r="J27" i="27" s="1"/>
  <c r="L27" s="1"/>
  <c r="J27" i="28" s="1"/>
  <c r="L27" s="1"/>
  <c r="J27" i="29" s="1"/>
  <c r="L27" s="1"/>
  <c r="J29" i="30" s="1"/>
  <c r="L29" s="1"/>
  <c r="J30" i="31" s="1"/>
  <c r="L30" s="1"/>
  <c r="J30" i="32" s="1"/>
  <c r="L30" s="1"/>
  <c r="J30" i="33" s="1"/>
  <c r="L30" s="1"/>
  <c r="G27" i="25"/>
  <c r="O27"/>
  <c r="L27"/>
  <c r="J28" i="26" s="1"/>
  <c r="L28" s="1"/>
  <c r="J28" i="27" s="1"/>
  <c r="L28" s="1"/>
  <c r="J28" i="28" s="1"/>
  <c r="L28" s="1"/>
  <c r="J30" i="29" s="1"/>
  <c r="L30" s="1"/>
  <c r="J30" i="30" s="1"/>
  <c r="L30" s="1"/>
  <c r="J29" i="31" s="1"/>
  <c r="L29" s="1"/>
  <c r="J29" i="32" s="1"/>
  <c r="L29" s="1"/>
  <c r="J29" i="33" s="1"/>
  <c r="L29" s="1"/>
  <c r="G28" i="25"/>
  <c r="O26"/>
  <c r="L26"/>
  <c r="J25" i="26" s="1"/>
  <c r="L25" s="1"/>
  <c r="J26" i="27" s="1"/>
  <c r="L26" s="1"/>
  <c r="J25" i="28" s="1"/>
  <c r="L25" s="1"/>
  <c r="J28" i="29" s="1"/>
  <c r="L28" s="1"/>
  <c r="J28" i="30" s="1"/>
  <c r="L28" s="1"/>
  <c r="J27" i="31" s="1"/>
  <c r="L27" s="1"/>
  <c r="J28" i="32" s="1"/>
  <c r="L28" s="1"/>
  <c r="J27" i="33" s="1"/>
  <c r="L27" s="1"/>
  <c r="G26" i="25"/>
  <c r="O25"/>
  <c r="L25"/>
  <c r="J26" i="26" s="1"/>
  <c r="L26" s="1"/>
  <c r="J25" i="27" s="1"/>
  <c r="L25" s="1"/>
  <c r="J26" i="28" s="1"/>
  <c r="L26" s="1"/>
  <c r="J29" i="29" s="1"/>
  <c r="L29" s="1"/>
  <c r="J27" i="30" s="1"/>
  <c r="L27" s="1"/>
  <c r="J28" i="31" s="1"/>
  <c r="L28" s="1"/>
  <c r="J27" i="32" s="1"/>
  <c r="L27" s="1"/>
  <c r="J28" i="33" s="1"/>
  <c r="L28" s="1"/>
  <c r="G25" i="25"/>
  <c r="O24"/>
  <c r="L24"/>
  <c r="J24" i="26" s="1"/>
  <c r="L24" s="1"/>
  <c r="J24" i="27" s="1"/>
  <c r="L24" s="1"/>
  <c r="J24" i="28" s="1"/>
  <c r="L24" s="1"/>
  <c r="J26" i="29" s="1"/>
  <c r="L26" s="1"/>
  <c r="J26" i="30" s="1"/>
  <c r="L26" s="1"/>
  <c r="J26" i="31" s="1"/>
  <c r="L26" s="1"/>
  <c r="J26" i="32" s="1"/>
  <c r="L26" s="1"/>
  <c r="J26" i="33" s="1"/>
  <c r="L26" s="1"/>
  <c r="G24" i="25"/>
  <c r="O20"/>
  <c r="L20"/>
  <c r="J19" i="26" s="1"/>
  <c r="L19" s="1"/>
  <c r="J19" i="27" s="1"/>
  <c r="L19" s="1"/>
  <c r="J19" i="28" s="1"/>
  <c r="L19" s="1"/>
  <c r="J21" i="29" s="1"/>
  <c r="L21" s="1"/>
  <c r="J22" i="30" s="1"/>
  <c r="L22" s="1"/>
  <c r="J22" i="31" s="1"/>
  <c r="L22" s="1"/>
  <c r="J22" i="32" s="1"/>
  <c r="L22" s="1"/>
  <c r="J21" i="33" s="1"/>
  <c r="L21" s="1"/>
  <c r="O19" i="25"/>
  <c r="O17"/>
  <c r="L17"/>
  <c r="J17" i="26" s="1"/>
  <c r="L17" s="1"/>
  <c r="J17" i="27" s="1"/>
  <c r="L17" s="1"/>
  <c r="J17" i="28" s="1"/>
  <c r="L17" s="1"/>
  <c r="J18" i="29" s="1"/>
  <c r="L18" s="1"/>
  <c r="J18" i="30" s="1"/>
  <c r="L18" s="1"/>
  <c r="J19" i="31" s="1"/>
  <c r="L19" s="1"/>
  <c r="J19" i="32" s="1"/>
  <c r="L19" s="1"/>
  <c r="J19" i="33" s="1"/>
  <c r="L19" s="1"/>
  <c r="O18" i="25"/>
  <c r="O16"/>
  <c r="L16"/>
  <c r="J16" i="26" s="1"/>
  <c r="L16" s="1"/>
  <c r="J16" i="27" s="1"/>
  <c r="L16" s="1"/>
  <c r="J16" i="28" s="1"/>
  <c r="L16" s="1"/>
  <c r="J19" i="29" s="1"/>
  <c r="L19" s="1"/>
  <c r="J19" i="30" s="1"/>
  <c r="L19" s="1"/>
  <c r="J18" i="31" s="1"/>
  <c r="L18" s="1"/>
  <c r="J18" i="32" s="1"/>
  <c r="L18" s="1"/>
  <c r="J18" i="33" s="1"/>
  <c r="L18" s="1"/>
  <c r="O15" i="25"/>
  <c r="D27" i="24"/>
  <c r="L24"/>
  <c r="L26"/>
  <c r="L25"/>
  <c r="L27"/>
  <c r="L28"/>
  <c r="L29"/>
  <c r="L16"/>
  <c r="L15"/>
  <c r="L19"/>
  <c r="L17"/>
  <c r="L18"/>
  <c r="L20"/>
  <c r="M31"/>
  <c r="O29"/>
  <c r="G29"/>
  <c r="O28"/>
  <c r="G28"/>
  <c r="O27"/>
  <c r="G26"/>
  <c r="O25"/>
  <c r="G27"/>
  <c r="O26"/>
  <c r="G25"/>
  <c r="O24"/>
  <c r="G24"/>
  <c r="G31" s="1"/>
  <c r="O20"/>
  <c r="O18"/>
  <c r="O17"/>
  <c r="O19"/>
  <c r="O15"/>
  <c r="O16"/>
  <c r="M29" i="21"/>
  <c r="M26"/>
  <c r="M27"/>
  <c r="M25"/>
  <c r="M24"/>
  <c r="F27"/>
  <c r="F29"/>
  <c r="M20"/>
  <c r="F24"/>
  <c r="F25"/>
  <c r="F26"/>
  <c r="F28"/>
  <c r="M17"/>
  <c r="M19"/>
  <c r="M28"/>
  <c r="K31"/>
  <c r="M15"/>
  <c r="M18"/>
  <c r="M16"/>
  <c r="G31" i="27" l="1"/>
  <c r="G31" i="26"/>
  <c r="G31" i="25"/>
  <c r="F31" i="21"/>
</calcChain>
</file>

<file path=xl/sharedStrings.xml><?xml version="1.0" encoding="utf-8"?>
<sst xmlns="http://schemas.openxmlformats.org/spreadsheetml/2006/main" count="1546" uniqueCount="92">
  <si>
    <t>Grade 2</t>
  </si>
  <si>
    <t>Grade 3</t>
  </si>
  <si>
    <t xml:space="preserve">Grade  1 </t>
  </si>
  <si>
    <t>Highlights/News</t>
  </si>
  <si>
    <t>Games For</t>
  </si>
  <si>
    <t>Games Against</t>
  </si>
  <si>
    <t>%</t>
  </si>
  <si>
    <t>Last Week</t>
  </si>
  <si>
    <t>This Week</t>
  </si>
  <si>
    <t>Rnd No</t>
  </si>
  <si>
    <t>Club to be Fined</t>
  </si>
  <si>
    <t>Grade</t>
  </si>
  <si>
    <t>Team</t>
  </si>
  <si>
    <t>Contravention</t>
  </si>
  <si>
    <t>Club Played</t>
  </si>
  <si>
    <t>Court Charges</t>
  </si>
  <si>
    <t>Fine</t>
  </si>
  <si>
    <t>Total</t>
  </si>
  <si>
    <t xml:space="preserve"> NOT REFEREE QUALIFIED</t>
  </si>
  <si>
    <t>EPPING 2</t>
  </si>
  <si>
    <t>GLAD PARK 1</t>
  </si>
  <si>
    <t>EPPING 3</t>
  </si>
  <si>
    <t>EPPING 1</t>
  </si>
  <si>
    <t>PEGS 1</t>
  </si>
  <si>
    <t>ESSENDON 1</t>
  </si>
  <si>
    <t>ESSENDON 2</t>
  </si>
  <si>
    <t>EPPING 5</t>
  </si>
  <si>
    <t>ESSENDON 3</t>
  </si>
  <si>
    <t>WERRIBEE 1</t>
  </si>
  <si>
    <t>EPPING 4</t>
  </si>
  <si>
    <t>EPPING 7</t>
  </si>
  <si>
    <t>ESSENDON 4</t>
  </si>
  <si>
    <t>EPPING 8</t>
  </si>
  <si>
    <t>EPPING 6</t>
  </si>
  <si>
    <t>FITZPATRICK 1</t>
  </si>
  <si>
    <t>THURSDAY  SPRING 2016- Round 1</t>
  </si>
  <si>
    <t>FITZY 2</t>
  </si>
  <si>
    <t>PEGS 2</t>
  </si>
  <si>
    <t xml:space="preserve">Epping </t>
  </si>
  <si>
    <t xml:space="preserve">Pegs </t>
  </si>
  <si>
    <t>Epping</t>
  </si>
  <si>
    <t>Pegs</t>
  </si>
  <si>
    <t xml:space="preserve">Surname missing </t>
  </si>
  <si>
    <t>no additions</t>
  </si>
  <si>
    <t>Warning</t>
  </si>
  <si>
    <t>THURSDAY  SPRING 2016- Round 2</t>
  </si>
  <si>
    <t xml:space="preserve">Surnames missing </t>
  </si>
  <si>
    <t>Fitzpatricks</t>
  </si>
  <si>
    <t>UNDER REVIEW</t>
  </si>
  <si>
    <t>CASEY LONG</t>
  </si>
  <si>
    <t>JOHN GARTHE</t>
  </si>
  <si>
    <t>ROB FULLER</t>
  </si>
  <si>
    <t>REVIEWED:NEW HANDICAPS 30/7</t>
  </si>
  <si>
    <t>PHIL MOREY</t>
  </si>
  <si>
    <t>DEREK SCOTT</t>
  </si>
  <si>
    <t>JOE CALI</t>
  </si>
  <si>
    <t>MARIA ROSE KALAFATIS</t>
  </si>
  <si>
    <t>Werr</t>
  </si>
  <si>
    <t>THURSDAY  SPRING 2016- Round 3</t>
  </si>
  <si>
    <t>REVIEWED:NEW HANDICAPS 7/8</t>
  </si>
  <si>
    <t>PETER FALCONER</t>
  </si>
  <si>
    <t xml:space="preserve">If you are scheduled to play 1st, you can have a Walkover taken against you if you are not on time or have not made arrangements to arrive late with the opposition Captain. </t>
  </si>
  <si>
    <t xml:space="preserve"> NOT REFEREE QUALIFIED TEAMS</t>
  </si>
  <si>
    <t>Non arrival ON TIME of scheduled No 1</t>
  </si>
  <si>
    <t>THURSDAY  SPRING 2016- Round 4</t>
  </si>
  <si>
    <t>THURSDAY  SPRING 2016- Round 5</t>
  </si>
  <si>
    <t>No team number</t>
  </si>
  <si>
    <t>Essen</t>
  </si>
  <si>
    <t>THURSDAY  SPRING 2016- Round 6</t>
  </si>
  <si>
    <t>THURSDAY  SPRING 2016- Round 7</t>
  </si>
  <si>
    <t>JOSEPH GRIMA</t>
  </si>
  <si>
    <t>PAUL BONELLO</t>
  </si>
  <si>
    <t>VINCE CIRILO</t>
  </si>
  <si>
    <t>ROBERT FULLER</t>
  </si>
  <si>
    <t>DAVID GEE</t>
  </si>
  <si>
    <t>MOUI ONG</t>
  </si>
  <si>
    <t>THURSDAY  SPRING 2016- Round 9</t>
  </si>
  <si>
    <t>THURSDAY  SPRING 2016- Round 8</t>
  </si>
  <si>
    <t>THURSDAY  SPRING 2016- Round 10</t>
  </si>
  <si>
    <t>SHANE FLANNERY</t>
  </si>
  <si>
    <t>ADAM FITENI</t>
  </si>
  <si>
    <t>TREVOR WALKER</t>
  </si>
  <si>
    <t>REVIEWED:NEW HANDICAPS 26/9</t>
  </si>
  <si>
    <t>THURSDAY  SPRING 2016- Round 11</t>
  </si>
  <si>
    <t>Did not play in handicap descending order</t>
  </si>
  <si>
    <t>THURSDAY  SPRING 2016- Round 12</t>
  </si>
  <si>
    <t>THURSDAY  SPRING 2016- Round 13</t>
  </si>
  <si>
    <t>THURSDAY  SPRING 2016- Round 14</t>
  </si>
  <si>
    <t>THURSDAY  SPRING 2016- Round 15</t>
  </si>
  <si>
    <t>THURSDAY  SPRING 2016- Round 16</t>
  </si>
  <si>
    <t>THURSDAY  SPRING 2016- Round 17</t>
  </si>
  <si>
    <t>THURSDAY  SPRING 2016- Round 18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</si>
</sst>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9"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b/>
      <u/>
      <sz val="12"/>
      <color indexed="10"/>
      <name val="Verdana"/>
      <family val="2"/>
    </font>
    <font>
      <sz val="10"/>
      <name val="Arial"/>
      <family val="2"/>
    </font>
    <font>
      <b/>
      <u/>
      <sz val="12"/>
      <color indexed="17"/>
      <name val="Verdana"/>
      <family val="2"/>
    </font>
    <font>
      <b/>
      <sz val="10"/>
      <color indexed="17"/>
      <name val="Verdana"/>
      <family val="2"/>
    </font>
    <font>
      <b/>
      <sz val="16"/>
      <name val="Verdana"/>
      <family val="2"/>
    </font>
    <font>
      <sz val="10"/>
      <color indexed="9"/>
      <name val="Verdana"/>
      <family val="2"/>
    </font>
    <font>
      <b/>
      <sz val="12"/>
      <color indexed="57"/>
      <name val="Verdana"/>
      <family val="2"/>
    </font>
    <font>
      <b/>
      <u/>
      <sz val="12"/>
      <color indexed="57"/>
      <name val="Verdana"/>
      <family val="2"/>
    </font>
    <font>
      <sz val="10"/>
      <color indexed="57"/>
      <name val="Arial"/>
      <family val="2"/>
    </font>
    <font>
      <b/>
      <u/>
      <sz val="10"/>
      <color indexed="17"/>
      <name val="Verdana"/>
      <family val="2"/>
    </font>
    <font>
      <b/>
      <u/>
      <sz val="8"/>
      <name val="Arial"/>
      <family val="2"/>
    </font>
    <font>
      <b/>
      <u/>
      <sz val="8"/>
      <color indexed="17"/>
      <name val="Arial"/>
      <family val="2"/>
    </font>
    <font>
      <b/>
      <u/>
      <sz val="12"/>
      <name val="Verdana"/>
      <family val="2"/>
    </font>
    <font>
      <b/>
      <sz val="8"/>
      <name val="Arial"/>
      <family val="2"/>
    </font>
    <font>
      <b/>
      <sz val="10"/>
      <color indexed="10"/>
      <name val="Arial Narrow"/>
      <family val="2"/>
    </font>
    <font>
      <b/>
      <u/>
      <sz val="10"/>
      <color rgb="FFFF0000"/>
      <name val="Arial Narrow"/>
      <family val="2"/>
    </font>
    <font>
      <b/>
      <u/>
      <sz val="12"/>
      <name val="Arial Narrow"/>
      <family val="2"/>
    </font>
    <font>
      <b/>
      <sz val="10"/>
      <color theme="4" tint="-0.249977111117893"/>
      <name val="Arial Narrow"/>
      <family val="2"/>
    </font>
    <font>
      <b/>
      <sz val="10"/>
      <color rgb="FFFF0000"/>
      <name val="Verdana"/>
      <family val="2"/>
    </font>
    <font>
      <b/>
      <sz val="8"/>
      <color indexed="17"/>
      <name val="Verdana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u/>
      <sz val="8"/>
      <color indexed="17"/>
      <name val="Verdana"/>
      <family val="2"/>
    </font>
    <font>
      <b/>
      <sz val="8"/>
      <name val="Verdana"/>
      <family val="2"/>
    </font>
    <font>
      <b/>
      <sz val="8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2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2" xfId="0" applyBorder="1"/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0" fontId="5" fillId="0" borderId="4" xfId="0" applyFont="1" applyBorder="1" applyAlignment="1">
      <alignment horizontal="left" vertical="top" wrapText="1" shrinkToFit="1"/>
    </xf>
    <xf numFmtId="0" fontId="1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Border="1" applyAlignment="1">
      <alignment horizontal="center" wrapText="1"/>
    </xf>
    <xf numFmtId="10" fontId="6" fillId="0" borderId="5" xfId="0" applyNumberFormat="1" applyFont="1" applyBorder="1" applyAlignment="1">
      <alignment horizontal="center" vertical="top" wrapText="1"/>
    </xf>
    <xf numFmtId="10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10" fontId="2" fillId="0" borderId="6" xfId="0" applyNumberFormat="1" applyFont="1" applyBorder="1" applyAlignment="1">
      <alignment horizontal="center"/>
    </xf>
    <xf numFmtId="0" fontId="12" fillId="0" borderId="7" xfId="0" applyFont="1" applyBorder="1" applyAlignment="1">
      <alignment horizontal="left" vertical="top" wrapText="1" shrinkToFit="1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wrapText="1"/>
    </xf>
    <xf numFmtId="0" fontId="2" fillId="0" borderId="8" xfId="0" applyFont="1" applyFill="1" applyBorder="1" applyAlignment="1">
      <alignment horizontal="left" wrapText="1" shrinkToFit="1"/>
    </xf>
    <xf numFmtId="0" fontId="0" fillId="0" borderId="4" xfId="0" applyFill="1" applyBorder="1"/>
    <xf numFmtId="0" fontId="2" fillId="0" borderId="0" xfId="0" applyFont="1" applyFill="1" applyBorder="1" applyAlignment="1"/>
    <xf numFmtId="0" fontId="2" fillId="0" borderId="0" xfId="0" applyFont="1" applyFill="1"/>
    <xf numFmtId="0" fontId="5" fillId="0" borderId="7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 wrapText="1"/>
    </xf>
    <xf numFmtId="10" fontId="6" fillId="0" borderId="5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left" vertical="top" wrapText="1" shrinkToFit="1"/>
    </xf>
    <xf numFmtId="0" fontId="2" fillId="0" borderId="0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vertical="top"/>
    </xf>
    <xf numFmtId="0" fontId="16" fillId="0" borderId="9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left" wrapText="1"/>
    </xf>
    <xf numFmtId="164" fontId="16" fillId="0" borderId="9" xfId="0" applyNumberFormat="1" applyFont="1" applyFill="1" applyBorder="1" applyAlignment="1">
      <alignment horizontal="center"/>
    </xf>
    <xf numFmtId="164" fontId="13" fillId="0" borderId="9" xfId="0" applyNumberFormat="1" applyFont="1" applyFill="1" applyBorder="1" applyAlignment="1">
      <alignment horizontal="left" wrapText="1"/>
    </xf>
    <xf numFmtId="164" fontId="13" fillId="0" borderId="9" xfId="0" applyNumberFormat="1" applyFont="1" applyFill="1" applyBorder="1" applyAlignment="1">
      <alignment horizontal="center"/>
    </xf>
    <xf numFmtId="164" fontId="16" fillId="0" borderId="9" xfId="0" applyNumberFormat="1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vertical="top" shrinkToFit="1"/>
    </xf>
    <xf numFmtId="0" fontId="0" fillId="0" borderId="0" xfId="0" applyFill="1" applyBorder="1" applyAlignment="1">
      <alignment vertical="top"/>
    </xf>
    <xf numFmtId="0" fontId="0" fillId="0" borderId="6" xfId="0" applyFill="1" applyBorder="1" applyAlignment="1">
      <alignment vertical="top"/>
    </xf>
    <xf numFmtId="10" fontId="2" fillId="0" borderId="3" xfId="0" applyNumberFormat="1" applyFont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9" xfId="0" applyFont="1" applyBorder="1" applyAlignment="1"/>
    <xf numFmtId="0" fontId="13" fillId="0" borderId="9" xfId="0" applyFont="1" applyBorder="1" applyAlignment="1"/>
    <xf numFmtId="0" fontId="0" fillId="0" borderId="0" xfId="0" applyAlignment="1">
      <alignment horizontal="center"/>
    </xf>
    <xf numFmtId="0" fontId="0" fillId="0" borderId="0" xfId="0" applyFill="1" applyBorder="1" applyAlignment="1">
      <alignment vertical="top"/>
    </xf>
    <xf numFmtId="0" fontId="3" fillId="0" borderId="8" xfId="0" applyFont="1" applyFill="1" applyBorder="1" applyAlignment="1">
      <alignment vertical="top" shrinkToFit="1"/>
    </xf>
    <xf numFmtId="0" fontId="3" fillId="0" borderId="0" xfId="0" applyFont="1" applyFill="1" applyBorder="1" applyAlignment="1">
      <alignment vertical="top" shrinkToFit="1"/>
    </xf>
    <xf numFmtId="0" fontId="17" fillId="0" borderId="8" xfId="0" applyFont="1" applyFill="1" applyBorder="1" applyAlignment="1">
      <alignment vertical="top" shrinkToFit="1"/>
    </xf>
    <xf numFmtId="0" fontId="18" fillId="0" borderId="10" xfId="0" applyFont="1" applyFill="1" applyBorder="1" applyAlignment="1">
      <alignment vertical="top"/>
    </xf>
    <xf numFmtId="0" fontId="19" fillId="0" borderId="0" xfId="0" applyFont="1" applyFill="1" applyBorder="1" applyAlignment="1">
      <alignment vertical="top"/>
    </xf>
    <xf numFmtId="0" fontId="19" fillId="0" borderId="6" xfId="0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20" fillId="0" borderId="6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21" fillId="0" borderId="0" xfId="0" applyFont="1" applyFill="1" applyBorder="1" applyAlignment="1">
      <alignment horizontal="center" wrapText="1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wrapText="1"/>
    </xf>
    <xf numFmtId="0" fontId="22" fillId="0" borderId="1" xfId="0" applyFont="1" applyFill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16" fillId="0" borderId="11" xfId="0" applyFont="1" applyFill="1" applyBorder="1" applyAlignment="1"/>
    <xf numFmtId="0" fontId="16" fillId="0" borderId="9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6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 wrapText="1"/>
    </xf>
    <xf numFmtId="0" fontId="0" fillId="0" borderId="0" xfId="0" applyBorder="1"/>
    <xf numFmtId="0" fontId="20" fillId="0" borderId="7" xfId="0" applyFont="1" applyFill="1" applyBorder="1" applyAlignment="1">
      <alignment vertical="top"/>
    </xf>
    <xf numFmtId="0" fontId="20" fillId="0" borderId="1" xfId="0" applyFont="1" applyFill="1" applyBorder="1" applyAlignment="1">
      <alignment vertical="top"/>
    </xf>
    <xf numFmtId="0" fontId="25" fillId="0" borderId="5" xfId="0" applyFont="1" applyFill="1" applyBorder="1" applyAlignment="1">
      <alignment horizontal="center" vertical="top"/>
    </xf>
    <xf numFmtId="0" fontId="25" fillId="0" borderId="6" xfId="0" applyFont="1" applyFill="1" applyBorder="1" applyAlignment="1">
      <alignment horizontal="center"/>
    </xf>
    <xf numFmtId="0" fontId="0" fillId="0" borderId="3" xfId="0" applyBorder="1"/>
    <xf numFmtId="0" fontId="3" fillId="0" borderId="14" xfId="0" applyFont="1" applyFill="1" applyBorder="1" applyAlignment="1">
      <alignment vertical="top" shrinkToFit="1"/>
    </xf>
    <xf numFmtId="0" fontId="17" fillId="0" borderId="15" xfId="0" applyFont="1" applyFill="1" applyBorder="1" applyAlignment="1">
      <alignment vertical="top" shrinkToFit="1"/>
    </xf>
    <xf numFmtId="0" fontId="0" fillId="0" borderId="16" xfId="0" applyBorder="1"/>
    <xf numFmtId="0" fontId="25" fillId="0" borderId="3" xfId="0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2" fillId="0" borderId="4" xfId="0" applyFont="1" applyFill="1" applyBorder="1" applyAlignment="1"/>
    <xf numFmtId="0" fontId="2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6" fillId="0" borderId="7" xfId="0" applyFont="1" applyBorder="1" applyAlignment="1">
      <alignment horizontal="left" vertical="top" wrapText="1" shrinkToFit="1"/>
    </xf>
    <xf numFmtId="10" fontId="22" fillId="0" borderId="5" xfId="0" applyNumberFormat="1" applyFont="1" applyBorder="1" applyAlignment="1">
      <alignment horizontal="center" vertical="top" wrapText="1"/>
    </xf>
    <xf numFmtId="0" fontId="27" fillId="0" borderId="8" xfId="0" applyFont="1" applyFill="1" applyBorder="1" applyAlignment="1">
      <alignment horizontal="left" wrapText="1" shrinkToFit="1"/>
    </xf>
    <xf numFmtId="0" fontId="27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/>
    </xf>
    <xf numFmtId="10" fontId="27" fillId="0" borderId="6" xfId="0" applyNumberFormat="1" applyFont="1" applyBorder="1" applyAlignment="1">
      <alignment horizontal="center"/>
    </xf>
    <xf numFmtId="0" fontId="27" fillId="0" borderId="8" xfId="0" applyFont="1" applyFill="1" applyBorder="1" applyAlignment="1">
      <alignment wrapText="1"/>
    </xf>
    <xf numFmtId="0" fontId="28" fillId="0" borderId="0" xfId="0" applyFont="1" applyBorder="1" applyAlignment="1">
      <alignment horizontal="center"/>
    </xf>
    <xf numFmtId="0" fontId="26" fillId="0" borderId="7" xfId="0" applyFont="1" applyFill="1" applyBorder="1" applyAlignment="1">
      <alignment horizontal="left" vertical="top" wrapText="1" shrinkToFit="1"/>
    </xf>
    <xf numFmtId="0" fontId="27" fillId="2" borderId="8" xfId="0" applyFont="1" applyFill="1" applyBorder="1" applyAlignment="1">
      <alignment wrapText="1"/>
    </xf>
    <xf numFmtId="0" fontId="27" fillId="2" borderId="0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10" fontId="27" fillId="2" borderId="6" xfId="0" applyNumberFormat="1" applyFont="1" applyFill="1" applyBorder="1" applyAlignment="1">
      <alignment horizontal="center"/>
    </xf>
    <xf numFmtId="0" fontId="26" fillId="0" borderId="8" xfId="0" applyFont="1" applyFill="1" applyBorder="1" applyAlignment="1">
      <alignment horizontal="left" vertical="top"/>
    </xf>
    <xf numFmtId="0" fontId="22" fillId="0" borderId="0" xfId="0" applyFont="1" applyBorder="1" applyAlignment="1">
      <alignment horizontal="center" vertical="top" wrapText="1"/>
    </xf>
    <xf numFmtId="10" fontId="22" fillId="0" borderId="6" xfId="0" applyNumberFormat="1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0" fillId="0" borderId="4" xfId="1" applyFont="1" applyFill="1" applyBorder="1" applyAlignment="1">
      <alignment horizontal="left"/>
    </xf>
    <xf numFmtId="0" fontId="20" fillId="0" borderId="2" xfId="1" applyFont="1" applyFill="1" applyBorder="1" applyAlignment="1">
      <alignment horizontal="left"/>
    </xf>
    <xf numFmtId="0" fontId="17" fillId="0" borderId="16" xfId="0" applyFont="1" applyFill="1" applyBorder="1" applyAlignment="1">
      <alignment vertical="top" shrinkToFit="1"/>
    </xf>
    <xf numFmtId="0" fontId="20" fillId="0" borderId="0" xfId="1" applyFont="1" applyFill="1" applyBorder="1" applyAlignment="1">
      <alignment horizontal="left"/>
    </xf>
    <xf numFmtId="0" fontId="25" fillId="0" borderId="0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20" fillId="0" borderId="4" xfId="1" applyFont="1" applyFill="1" applyBorder="1" applyAlignment="1">
      <alignment horizontal="left"/>
    </xf>
    <xf numFmtId="0" fontId="20" fillId="0" borderId="2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20" fillId="0" borderId="4" xfId="1" applyFont="1" applyFill="1" applyBorder="1" applyAlignment="1">
      <alignment horizontal="left"/>
    </xf>
    <xf numFmtId="0" fontId="20" fillId="0" borderId="2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20" fillId="0" borderId="4" xfId="1" applyFont="1" applyFill="1" applyBorder="1" applyAlignment="1">
      <alignment horizontal="left"/>
    </xf>
    <xf numFmtId="0" fontId="20" fillId="0" borderId="2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20" fillId="0" borderId="4" xfId="1" applyFont="1" applyFill="1" applyBorder="1" applyAlignment="1">
      <alignment horizontal="left"/>
    </xf>
    <xf numFmtId="0" fontId="20" fillId="0" borderId="2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20" fillId="0" borderId="4" xfId="1" applyFont="1" applyFill="1" applyBorder="1" applyAlignment="1">
      <alignment horizontal="left"/>
    </xf>
    <xf numFmtId="0" fontId="20" fillId="0" borderId="2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20" fillId="0" borderId="4" xfId="1" applyFont="1" applyFill="1" applyBorder="1" applyAlignment="1">
      <alignment horizontal="left"/>
    </xf>
    <xf numFmtId="0" fontId="20" fillId="0" borderId="2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20" fillId="0" borderId="4" xfId="1" applyFont="1" applyFill="1" applyBorder="1" applyAlignment="1">
      <alignment horizontal="left"/>
    </xf>
    <xf numFmtId="0" fontId="20" fillId="0" borderId="2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20" fillId="0" borderId="4" xfId="1" applyFont="1" applyFill="1" applyBorder="1" applyAlignment="1">
      <alignment horizontal="left"/>
    </xf>
    <xf numFmtId="0" fontId="20" fillId="0" borderId="2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28" fillId="0" borderId="0" xfId="0" applyFont="1" applyFill="1" applyBorder="1" applyAlignment="1">
      <alignment horizontal="center"/>
    </xf>
    <xf numFmtId="10" fontId="27" fillId="0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0" fillId="0" borderId="4" xfId="1" applyFont="1" applyFill="1" applyBorder="1" applyAlignment="1">
      <alignment horizontal="left"/>
    </xf>
    <xf numFmtId="0" fontId="20" fillId="0" borderId="2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20" fillId="0" borderId="4" xfId="1" applyFont="1" applyFill="1" applyBorder="1" applyAlignment="1">
      <alignment horizontal="left"/>
    </xf>
    <xf numFmtId="0" fontId="20" fillId="0" borderId="2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20" fillId="0" borderId="4" xfId="1" applyFont="1" applyFill="1" applyBorder="1" applyAlignment="1">
      <alignment horizontal="left"/>
    </xf>
    <xf numFmtId="0" fontId="20" fillId="0" borderId="2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9" xfId="0" applyFont="1" applyBorder="1" applyAlignment="1"/>
    <xf numFmtId="0" fontId="13" fillId="0" borderId="9" xfId="0" applyFont="1" applyBorder="1" applyAlignment="1"/>
    <xf numFmtId="0" fontId="10" fillId="0" borderId="7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6" fillId="0" borderId="9" xfId="0" applyFont="1" applyBorder="1" applyAlignment="1"/>
    <xf numFmtId="0" fontId="3" fillId="0" borderId="8" xfId="0" applyFont="1" applyFill="1" applyBorder="1" applyAlignment="1">
      <alignment horizontal="left" vertical="top" shrinkToFit="1"/>
    </xf>
    <xf numFmtId="0" fontId="0" fillId="0" borderId="0" xfId="0" applyFill="1" applyBorder="1" applyAlignment="1">
      <alignment vertical="top"/>
    </xf>
    <xf numFmtId="0" fontId="0" fillId="0" borderId="6" xfId="0" applyFill="1" applyBorder="1" applyAlignment="1">
      <alignment vertical="top"/>
    </xf>
    <xf numFmtId="0" fontId="15" fillId="2" borderId="8" xfId="0" applyFont="1" applyFill="1" applyBorder="1" applyAlignment="1">
      <alignment horizontal="center" vertical="top" shrinkToFit="1"/>
    </xf>
    <xf numFmtId="0" fontId="4" fillId="2" borderId="0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left" vertical="top" shrinkToFit="1"/>
    </xf>
    <xf numFmtId="0" fontId="0" fillId="0" borderId="2" xfId="0" applyFill="1" applyBorder="1" applyAlignment="1">
      <alignment vertical="top"/>
    </xf>
    <xf numFmtId="0" fontId="0" fillId="0" borderId="3" xfId="0" applyFill="1" applyBorder="1" applyAlignment="1">
      <alignment vertical="top"/>
    </xf>
    <xf numFmtId="0" fontId="16" fillId="0" borderId="11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24" fillId="0" borderId="9" xfId="0" applyFont="1" applyBorder="1" applyAlignment="1"/>
    <xf numFmtId="0" fontId="24" fillId="0" borderId="11" xfId="0" applyFont="1" applyBorder="1" applyAlignment="1">
      <alignment horizontal="left"/>
    </xf>
    <xf numFmtId="0" fontId="24" fillId="0" borderId="13" xfId="0" applyFont="1" applyBorder="1" applyAlignment="1">
      <alignment horizontal="left"/>
    </xf>
    <xf numFmtId="0" fontId="24" fillId="0" borderId="12" xfId="0" applyFont="1" applyBorder="1" applyAlignment="1">
      <alignment horizontal="left"/>
    </xf>
    <xf numFmtId="0" fontId="18" fillId="0" borderId="7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top"/>
    </xf>
    <xf numFmtId="0" fontId="18" fillId="0" borderId="5" xfId="0" applyFont="1" applyFill="1" applyBorder="1" applyAlignment="1">
      <alignment horizontal="center" vertical="top"/>
    </xf>
    <xf numFmtId="0" fontId="16" fillId="0" borderId="11" xfId="0" applyFont="1" applyFill="1" applyBorder="1" applyAlignment="1">
      <alignment horizontal="left"/>
    </xf>
    <xf numFmtId="0" fontId="16" fillId="0" borderId="13" xfId="0" applyFont="1" applyFill="1" applyBorder="1" applyAlignment="1">
      <alignment horizontal="left"/>
    </xf>
    <xf numFmtId="0" fontId="16" fillId="0" borderId="12" xfId="0" applyFont="1" applyFill="1" applyBorder="1" applyAlignment="1">
      <alignment horizontal="left"/>
    </xf>
    <xf numFmtId="0" fontId="24" fillId="0" borderId="11" xfId="0" applyFont="1" applyBorder="1" applyAlignment="1"/>
    <xf numFmtId="0" fontId="24" fillId="0" borderId="13" xfId="0" applyFont="1" applyBorder="1" applyAlignment="1"/>
    <xf numFmtId="0" fontId="0" fillId="0" borderId="12" xfId="0" applyBorder="1" applyAlignment="1"/>
    <xf numFmtId="0" fontId="3" fillId="0" borderId="0" xfId="0" applyFont="1" applyFill="1" applyBorder="1" applyAlignment="1">
      <alignment horizontal="center" vertical="top" wrapText="1" shrinkToFit="1"/>
    </xf>
    <xf numFmtId="0" fontId="3" fillId="0" borderId="6" xfId="0" applyFont="1" applyFill="1" applyBorder="1" applyAlignment="1">
      <alignment horizontal="center" vertical="top" wrapText="1" shrinkToFit="1"/>
    </xf>
    <xf numFmtId="0" fontId="13" fillId="0" borderId="11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14" fillId="0" borderId="11" xfId="0" applyFont="1" applyBorder="1" applyAlignment="1"/>
    <xf numFmtId="0" fontId="13" fillId="0" borderId="13" xfId="0" applyFont="1" applyBorder="1" applyAlignment="1"/>
    <xf numFmtId="0" fontId="20" fillId="0" borderId="8" xfId="0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20" fillId="0" borderId="8" xfId="0" applyFont="1" applyFill="1" applyBorder="1" applyAlignment="1">
      <alignment horizontal="left" vertical="top" shrinkToFit="1"/>
    </xf>
    <xf numFmtId="0" fontId="20" fillId="0" borderId="0" xfId="0" applyFont="1" applyFill="1" applyBorder="1" applyAlignment="1">
      <alignment horizontal="left" vertical="top" shrinkToFit="1"/>
    </xf>
    <xf numFmtId="0" fontId="20" fillId="0" borderId="4" xfId="1" applyFont="1" applyFill="1" applyBorder="1" applyAlignment="1">
      <alignment horizontal="left"/>
    </xf>
    <xf numFmtId="0" fontId="20" fillId="0" borderId="2" xfId="1" applyFont="1" applyFill="1" applyBorder="1" applyAlignment="1">
      <alignment horizontal="left"/>
    </xf>
    <xf numFmtId="0" fontId="16" fillId="0" borderId="11" xfId="0" applyFont="1" applyBorder="1" applyAlignment="1"/>
    <xf numFmtId="0" fontId="16" fillId="0" borderId="13" xfId="0" applyFont="1" applyBorder="1" applyAlignment="1"/>
    <xf numFmtId="0" fontId="16" fillId="0" borderId="11" xfId="0" applyFont="1" applyFill="1" applyBorder="1" applyAlignment="1" applyProtection="1">
      <alignment horizontal="center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20" fillId="0" borderId="8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16" fillId="0" borderId="11" xfId="0" applyFon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4</xdr:row>
      <xdr:rowOff>0</xdr:rowOff>
    </xdr:from>
    <xdr:to>
      <xdr:col>8</xdr:col>
      <xdr:colOff>314325</xdr:colOff>
      <xdr:row>11</xdr:row>
      <xdr:rowOff>9525</xdr:rowOff>
    </xdr:to>
    <xdr:pic>
      <xdr:nvPicPr>
        <xdr:cNvPr id="116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19350" y="0"/>
          <a:ext cx="353377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6</xdr:col>
      <xdr:colOff>381000</xdr:colOff>
      <xdr:row>10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71450"/>
          <a:ext cx="353377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6</xdr:col>
      <xdr:colOff>381000</xdr:colOff>
      <xdr:row>10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71450"/>
          <a:ext cx="353377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6</xdr:col>
      <xdr:colOff>381000</xdr:colOff>
      <xdr:row>10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71450"/>
          <a:ext cx="353377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6</xdr:col>
      <xdr:colOff>381000</xdr:colOff>
      <xdr:row>10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71450"/>
          <a:ext cx="353377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6</xdr:col>
      <xdr:colOff>381000</xdr:colOff>
      <xdr:row>10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71450"/>
          <a:ext cx="353377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6</xdr:col>
      <xdr:colOff>381000</xdr:colOff>
      <xdr:row>10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71450"/>
          <a:ext cx="353377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6</xdr:col>
      <xdr:colOff>381000</xdr:colOff>
      <xdr:row>10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71450"/>
          <a:ext cx="353377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6</xdr:col>
      <xdr:colOff>381000</xdr:colOff>
      <xdr:row>10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71450"/>
          <a:ext cx="353377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6</xdr:col>
      <xdr:colOff>381000</xdr:colOff>
      <xdr:row>10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71450"/>
          <a:ext cx="353377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4</xdr:row>
      <xdr:rowOff>0</xdr:rowOff>
    </xdr:from>
    <xdr:to>
      <xdr:col>10</xdr:col>
      <xdr:colOff>209550</xdr:colOff>
      <xdr:row>11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19350" y="647700"/>
          <a:ext cx="353377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3</xdr:row>
      <xdr:rowOff>28575</xdr:rowOff>
    </xdr:from>
    <xdr:to>
      <xdr:col>6</xdr:col>
      <xdr:colOff>400050</xdr:colOff>
      <xdr:row>11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514350"/>
          <a:ext cx="353377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6</xdr:col>
      <xdr:colOff>381000</xdr:colOff>
      <xdr:row>10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71450"/>
          <a:ext cx="353377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6</xdr:col>
      <xdr:colOff>381000</xdr:colOff>
      <xdr:row>10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71450"/>
          <a:ext cx="353377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6</xdr:col>
      <xdr:colOff>381000</xdr:colOff>
      <xdr:row>10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71450"/>
          <a:ext cx="353377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6</xdr:col>
      <xdr:colOff>381000</xdr:colOff>
      <xdr:row>10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71450"/>
          <a:ext cx="353377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6</xdr:col>
      <xdr:colOff>381000</xdr:colOff>
      <xdr:row>10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71450"/>
          <a:ext cx="353377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6</xdr:col>
      <xdr:colOff>381000</xdr:colOff>
      <xdr:row>10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71450"/>
          <a:ext cx="353377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1:M42"/>
  <sheetViews>
    <sheetView view="pageBreakPreview" topLeftCell="C13" zoomScaleSheetLayoutView="100" workbookViewId="0">
      <selection activeCell="J15" sqref="J15:J20"/>
    </sheetView>
  </sheetViews>
  <sheetFormatPr defaultRowHeight="12.75"/>
  <cols>
    <col min="1" max="1" width="17" customWidth="1"/>
    <col min="2" max="2" width="7.28515625" customWidth="1"/>
    <col min="3" max="3" width="7.7109375" customWidth="1"/>
    <col min="4" max="5" width="8.5703125" customWidth="1"/>
    <col min="6" max="6" width="16" bestFit="1" customWidth="1"/>
    <col min="7" max="7" width="1.28515625" customWidth="1"/>
    <col min="8" max="8" width="18.140625" customWidth="1"/>
    <col min="9" max="9" width="7.5703125" customWidth="1"/>
    <col min="10" max="10" width="7.7109375" customWidth="1"/>
    <col min="11" max="11" width="8.42578125" customWidth="1"/>
    <col min="12" max="12" width="8.85546875" style="15" customWidth="1"/>
    <col min="13" max="13" width="11.5703125" style="14" bestFit="1" customWidth="1"/>
  </cols>
  <sheetData>
    <row r="11" spans="1:13" ht="43.5" customHeight="1"/>
    <row r="12" spans="1:13" ht="15" customHeight="1">
      <c r="A12" s="165" t="s">
        <v>35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6"/>
      <c r="M12" s="166"/>
    </row>
    <row r="13" spans="1:13" ht="15" customHeight="1" thickBot="1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6"/>
      <c r="M13" s="166"/>
    </row>
    <row r="14" spans="1:13" ht="24" customHeight="1">
      <c r="A14" s="169" t="s">
        <v>3</v>
      </c>
      <c r="B14" s="170"/>
      <c r="C14" s="170"/>
      <c r="D14" s="170"/>
      <c r="E14" s="170"/>
      <c r="F14" s="171"/>
      <c r="G14" s="3"/>
      <c r="H14" s="19" t="s">
        <v>2</v>
      </c>
      <c r="I14" s="4" t="s">
        <v>7</v>
      </c>
      <c r="J14" s="4" t="s">
        <v>8</v>
      </c>
      <c r="K14" s="4" t="s">
        <v>4</v>
      </c>
      <c r="L14" s="4" t="s">
        <v>5</v>
      </c>
      <c r="M14" s="13" t="s">
        <v>6</v>
      </c>
    </row>
    <row r="15" spans="1:13" ht="15" customHeight="1">
      <c r="A15" s="173"/>
      <c r="B15" s="174"/>
      <c r="C15" s="174"/>
      <c r="D15" s="174"/>
      <c r="E15" s="174"/>
      <c r="F15" s="175"/>
      <c r="G15" s="20"/>
      <c r="H15" s="21" t="s">
        <v>19</v>
      </c>
      <c r="I15" s="2">
        <v>0</v>
      </c>
      <c r="J15" s="2">
        <v>2</v>
      </c>
      <c r="K15" s="2">
        <v>8</v>
      </c>
      <c r="L15" s="2">
        <v>5</v>
      </c>
      <c r="M15" s="18">
        <f>(K15/L15)*1</f>
        <v>1.6</v>
      </c>
    </row>
    <row r="16" spans="1:13" ht="15" customHeight="1">
      <c r="A16" s="176" t="s">
        <v>18</v>
      </c>
      <c r="B16" s="177"/>
      <c r="C16" s="177"/>
      <c r="D16" s="177"/>
      <c r="E16" s="177"/>
      <c r="F16" s="178"/>
      <c r="G16" s="20"/>
      <c r="H16" s="22" t="s">
        <v>22</v>
      </c>
      <c r="I16" s="12">
        <v>0</v>
      </c>
      <c r="J16" s="12">
        <v>2</v>
      </c>
      <c r="K16" s="2">
        <v>6</v>
      </c>
      <c r="L16" s="2">
        <v>5</v>
      </c>
      <c r="M16" s="18">
        <f>(K16/L16)*1</f>
        <v>1.2</v>
      </c>
    </row>
    <row r="17" spans="1:13" ht="15" customHeight="1">
      <c r="A17" s="173"/>
      <c r="B17" s="174"/>
      <c r="C17" s="174"/>
      <c r="D17" s="174"/>
      <c r="E17" s="174"/>
      <c r="F17" s="175"/>
      <c r="G17" s="20"/>
      <c r="H17" s="22" t="s">
        <v>23</v>
      </c>
      <c r="I17" s="12">
        <v>0</v>
      </c>
      <c r="J17" s="12">
        <v>2</v>
      </c>
      <c r="K17" s="2">
        <v>7</v>
      </c>
      <c r="L17" s="2">
        <v>6</v>
      </c>
      <c r="M17" s="18">
        <f>(K17/L17)*1</f>
        <v>1.1666666666666667</v>
      </c>
    </row>
    <row r="18" spans="1:13" ht="15" customHeight="1">
      <c r="A18" s="41"/>
      <c r="B18" s="42"/>
      <c r="C18" s="42"/>
      <c r="D18" s="42"/>
      <c r="E18" s="42"/>
      <c r="F18" s="43"/>
      <c r="G18" s="20"/>
      <c r="H18" s="21" t="s">
        <v>21</v>
      </c>
      <c r="I18" s="2">
        <v>0</v>
      </c>
      <c r="J18" s="48">
        <v>0</v>
      </c>
      <c r="K18" s="2">
        <v>6</v>
      </c>
      <c r="L18" s="2">
        <v>7</v>
      </c>
      <c r="M18" s="18">
        <f>(K18/L18)*1</f>
        <v>0.8571428571428571</v>
      </c>
    </row>
    <row r="19" spans="1:13" ht="15" customHeight="1">
      <c r="A19" s="41"/>
      <c r="B19" s="42"/>
      <c r="C19" s="42"/>
      <c r="D19" s="42"/>
      <c r="E19" s="42"/>
      <c r="F19" s="43"/>
      <c r="G19" s="20"/>
      <c r="H19" s="21" t="s">
        <v>20</v>
      </c>
      <c r="I19" s="2">
        <v>0</v>
      </c>
      <c r="J19" s="2">
        <v>0</v>
      </c>
      <c r="K19" s="2">
        <v>5</v>
      </c>
      <c r="L19" s="2">
        <v>8</v>
      </c>
      <c r="M19" s="18">
        <f>(K19/L19)*1</f>
        <v>0.625</v>
      </c>
    </row>
    <row r="20" spans="1:13" ht="15" customHeight="1">
      <c r="A20" s="173"/>
      <c r="B20" s="174"/>
      <c r="C20" s="174"/>
      <c r="D20" s="174"/>
      <c r="E20" s="174"/>
      <c r="F20" s="175"/>
      <c r="G20" s="20"/>
      <c r="H20" s="22" t="s">
        <v>34</v>
      </c>
      <c r="I20" s="12">
        <v>0</v>
      </c>
      <c r="J20" s="12">
        <v>0</v>
      </c>
      <c r="K20" s="2">
        <v>3</v>
      </c>
      <c r="L20" s="2">
        <v>6</v>
      </c>
      <c r="M20" s="18">
        <f t="shared" ref="M20" si="0">(K20/L20)*1</f>
        <v>0.5</v>
      </c>
    </row>
    <row r="21" spans="1:13" ht="15" customHeight="1" thickBot="1">
      <c r="A21" s="179"/>
      <c r="B21" s="180"/>
      <c r="C21" s="180"/>
      <c r="D21" s="180"/>
      <c r="E21" s="180"/>
      <c r="F21" s="181"/>
      <c r="G21" s="20"/>
      <c r="H21" s="23"/>
      <c r="I21" s="5"/>
      <c r="J21" s="5"/>
      <c r="K21" s="5"/>
      <c r="L21" s="5"/>
      <c r="M21" s="44"/>
    </row>
    <row r="22" spans="1:13" ht="15" customHeight="1" thickBot="1">
      <c r="A22" s="24"/>
      <c r="B22" s="20"/>
      <c r="C22" s="20"/>
      <c r="D22" s="20"/>
      <c r="E22" s="20"/>
      <c r="F22" s="20"/>
      <c r="G22" s="25"/>
      <c r="H22" s="24"/>
      <c r="I22" s="2"/>
      <c r="J22" s="2"/>
      <c r="K22" s="2"/>
    </row>
    <row r="23" spans="1:13" ht="24" customHeight="1">
      <c r="A23" s="26" t="s">
        <v>0</v>
      </c>
      <c r="B23" s="4" t="s">
        <v>7</v>
      </c>
      <c r="C23" s="4" t="s">
        <v>8</v>
      </c>
      <c r="D23" s="27" t="s">
        <v>4</v>
      </c>
      <c r="E23" s="27" t="s">
        <v>5</v>
      </c>
      <c r="F23" s="28" t="s">
        <v>6</v>
      </c>
      <c r="G23" s="29"/>
      <c r="H23" s="30" t="s">
        <v>1</v>
      </c>
      <c r="I23" s="4" t="s">
        <v>7</v>
      </c>
      <c r="J23" s="4" t="s">
        <v>8</v>
      </c>
      <c r="K23" s="4" t="s">
        <v>4</v>
      </c>
      <c r="L23" s="4" t="s">
        <v>5</v>
      </c>
      <c r="M23" s="13" t="s">
        <v>6</v>
      </c>
    </row>
    <row r="24" spans="1:13" ht="15" customHeight="1">
      <c r="A24" s="21" t="s">
        <v>26</v>
      </c>
      <c r="B24" s="31">
        <v>0</v>
      </c>
      <c r="C24" s="31">
        <v>2</v>
      </c>
      <c r="D24" s="20">
        <v>8</v>
      </c>
      <c r="E24" s="20">
        <v>4</v>
      </c>
      <c r="F24" s="18">
        <f t="shared" ref="F24:F29" si="1">(D24/E24)*1</f>
        <v>2</v>
      </c>
      <c r="G24" s="31"/>
      <c r="H24" s="21" t="s">
        <v>32</v>
      </c>
      <c r="I24" s="2">
        <v>0</v>
      </c>
      <c r="J24" s="2">
        <v>2</v>
      </c>
      <c r="K24" s="2">
        <v>7</v>
      </c>
      <c r="L24" s="2">
        <v>3</v>
      </c>
      <c r="M24" s="18">
        <f>(K24/L24)*1</f>
        <v>2.3333333333333335</v>
      </c>
    </row>
    <row r="25" spans="1:13" ht="15" customHeight="1">
      <c r="A25" s="21" t="s">
        <v>25</v>
      </c>
      <c r="B25" s="31">
        <v>0</v>
      </c>
      <c r="C25" s="31">
        <v>2</v>
      </c>
      <c r="D25" s="20">
        <v>8</v>
      </c>
      <c r="E25" s="20">
        <v>6</v>
      </c>
      <c r="F25" s="18">
        <f>(D25/E25)*1</f>
        <v>1.3333333333333333</v>
      </c>
      <c r="G25" s="31"/>
      <c r="H25" s="21" t="s">
        <v>33</v>
      </c>
      <c r="I25" s="2">
        <v>0</v>
      </c>
      <c r="J25" s="2">
        <v>2</v>
      </c>
      <c r="K25" s="2">
        <v>6</v>
      </c>
      <c r="L25" s="2">
        <v>3</v>
      </c>
      <c r="M25" s="18">
        <f t="shared" ref="M25:M29" si="2">(K25/L25)*1</f>
        <v>2</v>
      </c>
    </row>
    <row r="26" spans="1:13" ht="15" customHeight="1">
      <c r="A26" s="21" t="s">
        <v>24</v>
      </c>
      <c r="B26" s="31">
        <v>0</v>
      </c>
      <c r="C26" s="31">
        <v>2</v>
      </c>
      <c r="D26" s="20">
        <v>6</v>
      </c>
      <c r="E26" s="20">
        <v>5</v>
      </c>
      <c r="F26" s="18">
        <f>(D26/E26)*1</f>
        <v>1.2</v>
      </c>
      <c r="G26" s="31"/>
      <c r="H26" s="21" t="s">
        <v>27</v>
      </c>
      <c r="I26" s="2">
        <v>0</v>
      </c>
      <c r="J26" s="2">
        <v>2</v>
      </c>
      <c r="K26" s="2">
        <v>7</v>
      </c>
      <c r="L26" s="2">
        <v>4</v>
      </c>
      <c r="M26" s="18">
        <f>(K26/L26)*1</f>
        <v>1.75</v>
      </c>
    </row>
    <row r="27" spans="1:13" ht="15" customHeight="1">
      <c r="A27" s="21" t="s">
        <v>28</v>
      </c>
      <c r="B27" s="31">
        <v>0</v>
      </c>
      <c r="C27" s="31">
        <v>0</v>
      </c>
      <c r="D27" s="20">
        <v>5</v>
      </c>
      <c r="E27" s="20">
        <v>6</v>
      </c>
      <c r="F27" s="18">
        <f t="shared" si="1"/>
        <v>0.83333333333333337</v>
      </c>
      <c r="G27" s="31"/>
      <c r="H27" s="21" t="s">
        <v>37</v>
      </c>
      <c r="I27" s="2">
        <v>0</v>
      </c>
      <c r="J27" s="2">
        <v>0</v>
      </c>
      <c r="K27" s="2">
        <v>4</v>
      </c>
      <c r="L27" s="2">
        <v>7</v>
      </c>
      <c r="M27" s="18">
        <f>(K27/L27)*1</f>
        <v>0.5714285714285714</v>
      </c>
    </row>
    <row r="28" spans="1:13" ht="15" customHeight="1">
      <c r="A28" s="21" t="s">
        <v>29</v>
      </c>
      <c r="B28" s="31">
        <v>0</v>
      </c>
      <c r="C28" s="31">
        <v>0</v>
      </c>
      <c r="D28" s="20">
        <v>6</v>
      </c>
      <c r="E28" s="20">
        <v>8</v>
      </c>
      <c r="F28" s="18">
        <f t="shared" si="1"/>
        <v>0.75</v>
      </c>
      <c r="G28" s="20"/>
      <c r="H28" s="21" t="s">
        <v>30</v>
      </c>
      <c r="I28" s="2">
        <v>0</v>
      </c>
      <c r="J28" s="2">
        <v>0</v>
      </c>
      <c r="K28" s="2">
        <v>3</v>
      </c>
      <c r="L28" s="2">
        <v>6</v>
      </c>
      <c r="M28" s="18">
        <f>(K28/L28)*1</f>
        <v>0.5</v>
      </c>
    </row>
    <row r="29" spans="1:13" ht="15" customHeight="1">
      <c r="A29" s="21" t="s">
        <v>36</v>
      </c>
      <c r="B29" s="31">
        <v>0</v>
      </c>
      <c r="C29" s="31">
        <v>0</v>
      </c>
      <c r="D29" s="20">
        <v>4</v>
      </c>
      <c r="E29" s="20">
        <v>8</v>
      </c>
      <c r="F29" s="18">
        <f t="shared" si="1"/>
        <v>0.5</v>
      </c>
      <c r="G29" s="20"/>
      <c r="H29" s="21" t="s">
        <v>31</v>
      </c>
      <c r="I29" s="2">
        <v>0</v>
      </c>
      <c r="J29" s="2">
        <v>0</v>
      </c>
      <c r="K29" s="2">
        <v>3</v>
      </c>
      <c r="L29" s="2">
        <v>7</v>
      </c>
      <c r="M29" s="18">
        <f t="shared" si="2"/>
        <v>0.42857142857142855</v>
      </c>
    </row>
    <row r="30" spans="1:13" ht="15" customHeight="1" thickBot="1">
      <c r="A30" s="34"/>
      <c r="B30" s="6"/>
      <c r="C30" s="6"/>
      <c r="D30" s="6"/>
      <c r="E30" s="6"/>
      <c r="F30" s="7"/>
      <c r="G30" s="8"/>
      <c r="H30" s="9"/>
      <c r="I30" s="6"/>
      <c r="J30" s="6"/>
      <c r="K30" s="6"/>
      <c r="L30" s="16"/>
      <c r="M30" s="17"/>
    </row>
    <row r="31" spans="1:13" ht="15" customHeight="1">
      <c r="A31" s="1"/>
      <c r="B31" s="1"/>
      <c r="C31" s="1"/>
      <c r="D31" s="10"/>
      <c r="E31" s="10"/>
      <c r="F31" s="11">
        <f>SUM(F24:F30)-78</f>
        <v>-71.38333333333334</v>
      </c>
      <c r="G31" s="1"/>
      <c r="H31" s="1"/>
      <c r="I31" s="1"/>
      <c r="J31" s="1"/>
      <c r="K31" s="11">
        <f>SUM(K25:K30)-78</f>
        <v>-55</v>
      </c>
    </row>
    <row r="32" spans="1:13" ht="13.5" customHeight="1">
      <c r="A32" s="48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</row>
    <row r="33" spans="1:13" ht="23.25" customHeight="1">
      <c r="A33" s="32" t="s">
        <v>9</v>
      </c>
      <c r="B33" s="167" t="s">
        <v>10</v>
      </c>
      <c r="C33" s="168"/>
      <c r="D33" s="32" t="s">
        <v>11</v>
      </c>
      <c r="E33" s="32" t="s">
        <v>12</v>
      </c>
      <c r="F33" s="49" t="s">
        <v>13</v>
      </c>
      <c r="G33" s="50"/>
      <c r="H33" s="50"/>
      <c r="I33" s="33" t="s">
        <v>14</v>
      </c>
      <c r="J33" s="32" t="s">
        <v>12</v>
      </c>
      <c r="K33" s="38" t="s">
        <v>15</v>
      </c>
      <c r="L33" s="39" t="s">
        <v>16</v>
      </c>
      <c r="M33" s="39" t="s">
        <v>17</v>
      </c>
    </row>
    <row r="34" spans="1:13">
      <c r="A34" s="35">
        <v>1</v>
      </c>
      <c r="B34" s="172" t="s">
        <v>39</v>
      </c>
      <c r="C34" s="172"/>
      <c r="D34" s="35">
        <v>1</v>
      </c>
      <c r="E34" s="35">
        <v>1</v>
      </c>
      <c r="F34" s="45" t="s">
        <v>42</v>
      </c>
      <c r="G34" s="46"/>
      <c r="H34" s="46" t="s">
        <v>43</v>
      </c>
      <c r="I34" s="36" t="s">
        <v>40</v>
      </c>
      <c r="J34" s="35">
        <v>2</v>
      </c>
      <c r="K34" s="40" t="s">
        <v>44</v>
      </c>
      <c r="L34" s="37"/>
      <c r="M34" s="37"/>
    </row>
    <row r="35" spans="1:13">
      <c r="A35" s="35">
        <v>1</v>
      </c>
      <c r="B35" s="172" t="s">
        <v>38</v>
      </c>
      <c r="C35" s="172"/>
      <c r="D35" s="35">
        <v>1</v>
      </c>
      <c r="E35" s="35">
        <v>2</v>
      </c>
      <c r="F35" s="45"/>
      <c r="G35" s="46"/>
      <c r="H35" s="46" t="s">
        <v>43</v>
      </c>
      <c r="I35" s="36" t="s">
        <v>41</v>
      </c>
      <c r="J35" s="35">
        <v>1</v>
      </c>
      <c r="K35" s="40" t="s">
        <v>44</v>
      </c>
      <c r="L35" s="37"/>
      <c r="M35" s="37"/>
    </row>
    <row r="36" spans="1:13">
      <c r="A36" s="35"/>
      <c r="B36" s="172"/>
      <c r="C36" s="172"/>
      <c r="D36" s="35"/>
      <c r="E36" s="35"/>
      <c r="F36" s="45"/>
      <c r="G36" s="46"/>
      <c r="H36" s="46"/>
      <c r="I36" s="36"/>
      <c r="J36" s="35"/>
      <c r="K36" s="40"/>
      <c r="L36" s="37"/>
      <c r="M36" s="37"/>
    </row>
    <row r="37" spans="1:13">
      <c r="A37" s="35"/>
      <c r="B37" s="172"/>
      <c r="C37" s="172"/>
      <c r="D37" s="35"/>
      <c r="E37" s="35"/>
      <c r="F37" s="45"/>
      <c r="G37" s="46"/>
      <c r="H37" s="46"/>
      <c r="I37" s="36"/>
      <c r="J37" s="35"/>
      <c r="K37" s="40"/>
      <c r="L37" s="37"/>
      <c r="M37" s="37"/>
    </row>
    <row r="38" spans="1:13">
      <c r="A38" s="35"/>
      <c r="B38" s="172"/>
      <c r="C38" s="172"/>
      <c r="D38" s="35"/>
      <c r="E38" s="35"/>
      <c r="F38" s="45"/>
      <c r="G38" s="46"/>
      <c r="H38" s="46"/>
      <c r="I38" s="36"/>
      <c r="J38" s="35"/>
      <c r="K38" s="40"/>
      <c r="L38" s="37"/>
      <c r="M38" s="37"/>
    </row>
    <row r="39" spans="1:13">
      <c r="A39" s="35"/>
      <c r="B39" s="172"/>
      <c r="C39" s="172"/>
      <c r="D39" s="35"/>
      <c r="E39" s="35"/>
      <c r="F39" s="45"/>
      <c r="G39" s="46"/>
      <c r="H39" s="46"/>
      <c r="I39" s="36"/>
      <c r="J39" s="35"/>
      <c r="K39" s="40"/>
      <c r="L39" s="37"/>
      <c r="M39" s="37"/>
    </row>
    <row r="40" spans="1:13">
      <c r="A40" s="35"/>
      <c r="B40" s="172"/>
      <c r="C40" s="172"/>
      <c r="D40" s="35"/>
      <c r="E40" s="35"/>
      <c r="F40" s="45"/>
      <c r="G40" s="46"/>
      <c r="H40" s="46"/>
      <c r="I40" s="36"/>
      <c r="J40" s="35"/>
      <c r="K40" s="40"/>
      <c r="L40" s="37"/>
      <c r="M40" s="37"/>
    </row>
    <row r="41" spans="1:13">
      <c r="A41" s="35"/>
      <c r="B41" s="172"/>
      <c r="C41" s="172"/>
      <c r="D41" s="35"/>
      <c r="E41" s="35"/>
      <c r="F41" s="45"/>
      <c r="G41" s="46"/>
      <c r="H41" s="46"/>
      <c r="I41" s="36"/>
      <c r="J41" s="35"/>
      <c r="K41" s="40"/>
      <c r="L41" s="37"/>
      <c r="M41" s="37"/>
    </row>
    <row r="42" spans="1:13">
      <c r="A42" s="35"/>
      <c r="B42" s="172"/>
      <c r="C42" s="172"/>
      <c r="D42" s="35"/>
      <c r="E42" s="35"/>
      <c r="F42" s="45"/>
      <c r="G42" s="46"/>
      <c r="H42" s="46"/>
      <c r="I42" s="36"/>
      <c r="J42" s="35"/>
      <c r="K42" s="40"/>
      <c r="L42" s="37"/>
      <c r="M42" s="37"/>
    </row>
  </sheetData>
  <mergeCells count="17">
    <mergeCell ref="B41:C41"/>
    <mergeCell ref="B42:C42"/>
    <mergeCell ref="B38:C38"/>
    <mergeCell ref="B37:C37"/>
    <mergeCell ref="B40:C40"/>
    <mergeCell ref="A12:M13"/>
    <mergeCell ref="B33:C33"/>
    <mergeCell ref="A14:F14"/>
    <mergeCell ref="B39:C39"/>
    <mergeCell ref="B35:C35"/>
    <mergeCell ref="B36:C36"/>
    <mergeCell ref="A15:F15"/>
    <mergeCell ref="A16:F16"/>
    <mergeCell ref="A17:F17"/>
    <mergeCell ref="A20:F20"/>
    <mergeCell ref="B34:C34"/>
    <mergeCell ref="A21:F21"/>
  </mergeCells>
  <phoneticPr fontId="0" type="noConversion"/>
  <printOptions horizontalCentered="1"/>
  <pageMargins left="0.19685039370078741" right="0" top="0" bottom="0" header="0" footer="0"/>
  <pageSetup paperSize="9" scale="7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4:R44"/>
  <sheetViews>
    <sheetView view="pageBreakPreview" topLeftCell="I24" zoomScaleSheetLayoutView="100" workbookViewId="0">
      <selection activeCell="M28" sqref="M28"/>
    </sheetView>
  </sheetViews>
  <sheetFormatPr defaultRowHeight="12.75"/>
  <cols>
    <col min="1" max="1" width="14" customWidth="1"/>
    <col min="2" max="2" width="7.28515625" customWidth="1"/>
    <col min="3" max="3" width="7.42578125" customWidth="1"/>
    <col min="4" max="4" width="7.7109375" customWidth="1"/>
    <col min="5" max="5" width="7.85546875" customWidth="1"/>
    <col min="6" max="6" width="8.5703125" customWidth="1"/>
    <col min="7" max="7" width="13.28515625" customWidth="1"/>
    <col min="8" max="8" width="1.28515625" customWidth="1"/>
    <col min="9" max="9" width="16.28515625" customWidth="1"/>
    <col min="10" max="10" width="6.42578125" customWidth="1"/>
    <col min="11" max="11" width="8.140625" customWidth="1"/>
    <col min="12" max="12" width="6.5703125" customWidth="1"/>
    <col min="13" max="13" width="7.42578125" customWidth="1"/>
    <col min="14" max="14" width="8.85546875" style="15" customWidth="1"/>
    <col min="15" max="15" width="11.5703125" style="14" bestFit="1" customWidth="1"/>
    <col min="16" max="16" width="3.7109375" customWidth="1"/>
  </cols>
  <sheetData>
    <row r="4" spans="1:15" ht="13.5" thickBot="1"/>
    <row r="5" spans="1:15" ht="15.75" thickBot="1">
      <c r="I5" s="81" t="s">
        <v>48</v>
      </c>
      <c r="K5" s="189" t="s">
        <v>59</v>
      </c>
      <c r="L5" s="190"/>
      <c r="M5" s="190"/>
      <c r="N5" s="191"/>
    </row>
    <row r="6" spans="1:15">
      <c r="I6" s="82" t="s">
        <v>49</v>
      </c>
      <c r="K6" s="76" t="s">
        <v>56</v>
      </c>
      <c r="L6" s="77"/>
      <c r="M6" s="77"/>
      <c r="N6" s="78">
        <v>-5</v>
      </c>
    </row>
    <row r="7" spans="1:15">
      <c r="I7" s="82" t="s">
        <v>70</v>
      </c>
      <c r="K7" s="205" t="s">
        <v>53</v>
      </c>
      <c r="L7" s="206"/>
      <c r="M7" s="206"/>
      <c r="N7" s="73">
        <v>-30</v>
      </c>
    </row>
    <row r="8" spans="1:15">
      <c r="I8" s="82" t="s">
        <v>71</v>
      </c>
      <c r="K8" s="205" t="s">
        <v>54</v>
      </c>
      <c r="L8" s="206"/>
      <c r="M8" s="206"/>
      <c r="N8" s="73">
        <v>-13</v>
      </c>
    </row>
    <row r="9" spans="1:15">
      <c r="I9" s="82" t="s">
        <v>72</v>
      </c>
      <c r="K9" s="205" t="s">
        <v>55</v>
      </c>
      <c r="L9" s="206"/>
      <c r="M9" s="206"/>
      <c r="N9" s="73">
        <v>6</v>
      </c>
    </row>
    <row r="10" spans="1:15">
      <c r="I10" s="82" t="s">
        <v>74</v>
      </c>
      <c r="K10" s="207" t="s">
        <v>50</v>
      </c>
      <c r="L10" s="208"/>
      <c r="M10" s="208"/>
      <c r="N10" s="79">
        <v>-6</v>
      </c>
    </row>
    <row r="11" spans="1:15" ht="15.75" customHeight="1" thickBot="1">
      <c r="I11" s="115" t="s">
        <v>75</v>
      </c>
      <c r="K11" s="216" t="s">
        <v>60</v>
      </c>
      <c r="L11" s="217"/>
      <c r="M11" s="217"/>
      <c r="N11" s="118">
        <v>-16</v>
      </c>
    </row>
    <row r="12" spans="1:15" ht="15.75" customHeight="1" thickBot="1">
      <c r="K12" s="128" t="s">
        <v>73</v>
      </c>
      <c r="L12" s="129"/>
      <c r="M12" s="129"/>
      <c r="N12" s="84">
        <v>28</v>
      </c>
    </row>
    <row r="13" spans="1:15" ht="15.75" customHeight="1">
      <c r="K13" s="130"/>
      <c r="L13" s="130"/>
      <c r="M13" s="130"/>
      <c r="N13" s="117"/>
    </row>
    <row r="14" spans="1:15" ht="15" customHeight="1">
      <c r="A14" s="165" t="s">
        <v>78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6"/>
      <c r="O14" s="166"/>
    </row>
    <row r="15" spans="1:15" ht="28.5" customHeight="1" thickBot="1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6"/>
      <c r="O15" s="166"/>
    </row>
    <row r="16" spans="1:15" ht="24" customHeight="1">
      <c r="A16" s="169" t="s">
        <v>3</v>
      </c>
      <c r="B16" s="170"/>
      <c r="C16" s="170"/>
      <c r="D16" s="170"/>
      <c r="E16" s="170"/>
      <c r="F16" s="170"/>
      <c r="G16" s="171"/>
      <c r="H16" s="3"/>
      <c r="I16" s="90" t="s">
        <v>2</v>
      </c>
      <c r="J16" s="68" t="s">
        <v>7</v>
      </c>
      <c r="K16" s="68" t="s">
        <v>8</v>
      </c>
      <c r="L16" s="68" t="s">
        <v>17</v>
      </c>
      <c r="M16" s="68" t="s">
        <v>4</v>
      </c>
      <c r="N16" s="68" t="s">
        <v>5</v>
      </c>
      <c r="O16" s="91" t="s">
        <v>6</v>
      </c>
    </row>
    <row r="17" spans="1:18" ht="15" customHeight="1">
      <c r="A17" s="176" t="s">
        <v>62</v>
      </c>
      <c r="B17" s="177"/>
      <c r="C17" s="177"/>
      <c r="D17" s="177"/>
      <c r="E17" s="177"/>
      <c r="F17" s="177"/>
      <c r="G17" s="178"/>
      <c r="H17" s="20"/>
      <c r="I17" s="92" t="s">
        <v>22</v>
      </c>
      <c r="J17" s="93">
        <f>'Rnd 9'!L17</f>
        <v>16</v>
      </c>
      <c r="K17" s="93">
        <v>2</v>
      </c>
      <c r="L17" s="94">
        <f t="shared" ref="L17:L22" si="0">SUM(J17:K17)</f>
        <v>18</v>
      </c>
      <c r="M17" s="95">
        <v>72</v>
      </c>
      <c r="N17" s="95">
        <v>49</v>
      </c>
      <c r="O17" s="96">
        <f t="shared" ref="O17:O22" si="1">(M17/N17)*1</f>
        <v>1.4693877551020409</v>
      </c>
      <c r="Q17" s="48"/>
      <c r="R17" s="48"/>
    </row>
    <row r="18" spans="1:18" ht="15" customHeight="1">
      <c r="A18" s="85"/>
      <c r="B18" s="75"/>
      <c r="C18" s="75"/>
      <c r="D18" s="75"/>
      <c r="E18" s="75"/>
      <c r="F18" s="75"/>
      <c r="G18" s="86"/>
      <c r="H18" s="20"/>
      <c r="I18" s="97" t="s">
        <v>19</v>
      </c>
      <c r="J18" s="93">
        <f>'Rnd 9'!L18</f>
        <v>12</v>
      </c>
      <c r="K18" s="95">
        <v>2</v>
      </c>
      <c r="L18" s="98">
        <f t="shared" si="0"/>
        <v>14</v>
      </c>
      <c r="M18" s="95">
        <v>68</v>
      </c>
      <c r="N18" s="95">
        <v>55</v>
      </c>
      <c r="O18" s="96">
        <f t="shared" si="1"/>
        <v>1.2363636363636363</v>
      </c>
      <c r="Q18" s="48"/>
      <c r="R18" s="48"/>
    </row>
    <row r="19" spans="1:18" ht="15" customHeight="1">
      <c r="A19" s="85"/>
      <c r="B19" s="198" t="s">
        <v>61</v>
      </c>
      <c r="C19" s="198"/>
      <c r="D19" s="198"/>
      <c r="E19" s="198"/>
      <c r="F19" s="198"/>
      <c r="G19" s="199"/>
      <c r="H19" s="20"/>
      <c r="I19" s="97" t="s">
        <v>20</v>
      </c>
      <c r="J19" s="93">
        <f>'Rnd 9'!L19</f>
        <v>10</v>
      </c>
      <c r="K19" s="95">
        <v>0</v>
      </c>
      <c r="L19" s="98">
        <f t="shared" si="0"/>
        <v>10</v>
      </c>
      <c r="M19" s="95">
        <v>60</v>
      </c>
      <c r="N19" s="95">
        <v>59</v>
      </c>
      <c r="O19" s="96">
        <f t="shared" si="1"/>
        <v>1.0169491525423728</v>
      </c>
      <c r="Q19" s="48"/>
      <c r="R19" s="48"/>
    </row>
    <row r="20" spans="1:18" ht="15" customHeight="1">
      <c r="A20" s="85"/>
      <c r="B20" s="198"/>
      <c r="C20" s="198"/>
      <c r="D20" s="198"/>
      <c r="E20" s="198"/>
      <c r="F20" s="198"/>
      <c r="G20" s="199"/>
      <c r="H20" s="20"/>
      <c r="I20" s="97" t="s">
        <v>21</v>
      </c>
      <c r="J20" s="93">
        <f>'Rnd 9'!L20</f>
        <v>8</v>
      </c>
      <c r="K20" s="95">
        <v>0</v>
      </c>
      <c r="L20" s="98">
        <f t="shared" si="0"/>
        <v>8</v>
      </c>
      <c r="M20" s="95">
        <v>60</v>
      </c>
      <c r="N20" s="95">
        <v>69</v>
      </c>
      <c r="O20" s="96">
        <f t="shared" si="1"/>
        <v>0.86956521739130432</v>
      </c>
      <c r="Q20" s="48"/>
      <c r="R20" s="48"/>
    </row>
    <row r="21" spans="1:18" ht="15" customHeight="1">
      <c r="A21" s="85"/>
      <c r="B21" s="198"/>
      <c r="C21" s="198"/>
      <c r="D21" s="198"/>
      <c r="E21" s="198"/>
      <c r="F21" s="198"/>
      <c r="G21" s="199"/>
      <c r="H21" s="20"/>
      <c r="I21" s="92" t="s">
        <v>23</v>
      </c>
      <c r="J21" s="93">
        <f>'Rnd 9'!L21</f>
        <v>6</v>
      </c>
      <c r="K21" s="93">
        <v>0</v>
      </c>
      <c r="L21" s="94">
        <f t="shared" si="0"/>
        <v>6</v>
      </c>
      <c r="M21" s="95">
        <v>49</v>
      </c>
      <c r="N21" s="95">
        <v>74</v>
      </c>
      <c r="O21" s="96">
        <f t="shared" si="1"/>
        <v>0.66216216216216217</v>
      </c>
      <c r="Q21" s="48"/>
      <c r="R21" s="48"/>
    </row>
    <row r="22" spans="1:18" ht="15" customHeight="1">
      <c r="A22" s="85"/>
      <c r="B22" s="198"/>
      <c r="C22" s="198"/>
      <c r="D22" s="198"/>
      <c r="E22" s="198"/>
      <c r="F22" s="198"/>
      <c r="G22" s="199"/>
      <c r="H22" s="20"/>
      <c r="I22" s="92" t="s">
        <v>34</v>
      </c>
      <c r="J22" s="93">
        <f>'Rnd 9'!L22</f>
        <v>2</v>
      </c>
      <c r="K22" s="93">
        <v>2</v>
      </c>
      <c r="L22" s="94">
        <f t="shared" si="0"/>
        <v>4</v>
      </c>
      <c r="M22" s="95">
        <v>51</v>
      </c>
      <c r="N22" s="95">
        <v>62</v>
      </c>
      <c r="O22" s="96">
        <f t="shared" si="1"/>
        <v>0.82258064516129037</v>
      </c>
      <c r="Q22" s="48"/>
      <c r="R22" s="48"/>
    </row>
    <row r="23" spans="1:18" ht="15" customHeight="1" thickBot="1">
      <c r="A23" s="85"/>
      <c r="B23" s="198"/>
      <c r="C23" s="198"/>
      <c r="D23" s="198"/>
      <c r="E23" s="198"/>
      <c r="F23" s="198"/>
      <c r="G23" s="199"/>
      <c r="H23" s="20"/>
      <c r="I23" s="23"/>
      <c r="J23" s="5"/>
      <c r="K23" s="5"/>
      <c r="L23" s="5"/>
      <c r="M23" s="5"/>
      <c r="N23" s="5"/>
      <c r="O23" s="44"/>
    </row>
    <row r="24" spans="1:18" ht="15" customHeight="1" thickBot="1">
      <c r="A24" s="87"/>
      <c r="B24" s="88"/>
      <c r="C24" s="88"/>
      <c r="D24" s="5"/>
      <c r="E24" s="5"/>
      <c r="F24" s="5"/>
      <c r="G24" s="80"/>
      <c r="H24" s="25"/>
      <c r="I24" s="24"/>
      <c r="J24" s="48"/>
      <c r="K24" s="48"/>
      <c r="L24" s="48"/>
      <c r="M24" s="48"/>
    </row>
    <row r="25" spans="1:18" ht="24" customHeight="1">
      <c r="A25" s="104" t="s">
        <v>0</v>
      </c>
      <c r="B25" s="105" t="s">
        <v>7</v>
      </c>
      <c r="C25" s="105" t="s">
        <v>8</v>
      </c>
      <c r="D25" s="105" t="s">
        <v>17</v>
      </c>
      <c r="E25" s="74" t="s">
        <v>4</v>
      </c>
      <c r="F25" s="74" t="s">
        <v>5</v>
      </c>
      <c r="G25" s="106" t="s">
        <v>6</v>
      </c>
      <c r="H25" s="29"/>
      <c r="I25" s="99" t="s">
        <v>1</v>
      </c>
      <c r="J25" s="68" t="s">
        <v>7</v>
      </c>
      <c r="K25" s="68" t="s">
        <v>8</v>
      </c>
      <c r="L25" s="68" t="s">
        <v>17</v>
      </c>
      <c r="M25" s="68" t="s">
        <v>4</v>
      </c>
      <c r="N25" s="68" t="s">
        <v>5</v>
      </c>
      <c r="O25" s="91" t="s">
        <v>6</v>
      </c>
    </row>
    <row r="26" spans="1:18" ht="15" customHeight="1">
      <c r="A26" s="97" t="s">
        <v>25</v>
      </c>
      <c r="B26" s="93">
        <f>'Rnd 9'!D26</f>
        <v>18</v>
      </c>
      <c r="C26" s="107">
        <v>2</v>
      </c>
      <c r="D26" s="108">
        <f t="shared" ref="D26:D31" si="2">SUM(B26:C26)</f>
        <v>20</v>
      </c>
      <c r="E26" s="109">
        <v>72</v>
      </c>
      <c r="F26" s="109">
        <v>46</v>
      </c>
      <c r="G26" s="96">
        <f t="shared" ref="G26:G31" si="3">(E26/F26)*1</f>
        <v>1.5652173913043479</v>
      </c>
      <c r="H26" s="31"/>
      <c r="I26" s="97" t="s">
        <v>32</v>
      </c>
      <c r="J26" s="93">
        <f>'Rnd 9'!L26</f>
        <v>18</v>
      </c>
      <c r="K26" s="95">
        <v>2</v>
      </c>
      <c r="L26" s="98">
        <f t="shared" ref="L26:L31" si="4">SUM(J26:K26)</f>
        <v>20</v>
      </c>
      <c r="M26" s="95">
        <v>74</v>
      </c>
      <c r="N26" s="95">
        <v>37</v>
      </c>
      <c r="O26" s="96">
        <f t="shared" ref="O26:O31" si="5">(M26/N26)*1</f>
        <v>2</v>
      </c>
      <c r="Q26" s="64"/>
    </row>
    <row r="27" spans="1:18" ht="15" customHeight="1">
      <c r="A27" s="97" t="s">
        <v>26</v>
      </c>
      <c r="B27" s="93">
        <f>'Rnd 9'!D27</f>
        <v>16</v>
      </c>
      <c r="C27" s="107">
        <v>0</v>
      </c>
      <c r="D27" s="108">
        <f t="shared" si="2"/>
        <v>16</v>
      </c>
      <c r="E27" s="109">
        <v>74</v>
      </c>
      <c r="F27" s="109">
        <v>50</v>
      </c>
      <c r="G27" s="96">
        <v>0</v>
      </c>
      <c r="H27" s="31"/>
      <c r="I27" s="97" t="s">
        <v>27</v>
      </c>
      <c r="J27" s="93">
        <f>'Rnd 9'!L28</f>
        <v>8</v>
      </c>
      <c r="K27" s="95">
        <v>2</v>
      </c>
      <c r="L27" s="98">
        <f t="shared" si="4"/>
        <v>10</v>
      </c>
      <c r="M27" s="95">
        <v>66</v>
      </c>
      <c r="N27" s="95">
        <v>54</v>
      </c>
      <c r="O27" s="96">
        <f t="shared" si="5"/>
        <v>1.2222222222222223</v>
      </c>
      <c r="Q27" s="64"/>
    </row>
    <row r="28" spans="1:18" ht="15" customHeight="1">
      <c r="A28" s="97" t="s">
        <v>24</v>
      </c>
      <c r="B28" s="93">
        <f>'Rnd 9'!D28</f>
        <v>8</v>
      </c>
      <c r="C28" s="107">
        <v>2</v>
      </c>
      <c r="D28" s="108">
        <f t="shared" si="2"/>
        <v>10</v>
      </c>
      <c r="E28" s="109">
        <v>58</v>
      </c>
      <c r="F28" s="109">
        <v>60</v>
      </c>
      <c r="G28" s="96">
        <f t="shared" si="3"/>
        <v>0.96666666666666667</v>
      </c>
      <c r="H28" s="31"/>
      <c r="I28" s="100" t="s">
        <v>33</v>
      </c>
      <c r="J28" s="110">
        <f>'Rnd 9'!L27</f>
        <v>10</v>
      </c>
      <c r="K28" s="101">
        <v>0</v>
      </c>
      <c r="L28" s="102">
        <f t="shared" si="4"/>
        <v>10</v>
      </c>
      <c r="M28" s="101">
        <v>59</v>
      </c>
      <c r="N28" s="101">
        <v>53</v>
      </c>
      <c r="O28" s="103">
        <f t="shared" si="5"/>
        <v>1.1132075471698113</v>
      </c>
      <c r="Q28" s="64"/>
    </row>
    <row r="29" spans="1:18" ht="15" customHeight="1">
      <c r="A29" s="97" t="s">
        <v>28</v>
      </c>
      <c r="B29" s="93">
        <f>'Rnd 9'!D29</f>
        <v>6</v>
      </c>
      <c r="C29" s="107">
        <v>2</v>
      </c>
      <c r="D29" s="108">
        <f t="shared" si="2"/>
        <v>8</v>
      </c>
      <c r="E29" s="109">
        <v>62</v>
      </c>
      <c r="F29" s="109">
        <v>53</v>
      </c>
      <c r="G29" s="96">
        <f t="shared" si="3"/>
        <v>1.1698113207547169</v>
      </c>
      <c r="H29" s="31"/>
      <c r="I29" s="97" t="s">
        <v>37</v>
      </c>
      <c r="J29" s="93">
        <f>'Rnd 9'!L29</f>
        <v>8</v>
      </c>
      <c r="K29" s="95">
        <v>0</v>
      </c>
      <c r="L29" s="98">
        <f t="shared" si="4"/>
        <v>8</v>
      </c>
      <c r="M29" s="95">
        <v>54</v>
      </c>
      <c r="N29" s="95">
        <v>64</v>
      </c>
      <c r="O29" s="96">
        <f t="shared" si="5"/>
        <v>0.84375</v>
      </c>
      <c r="Q29" s="64"/>
    </row>
    <row r="30" spans="1:18" ht="15" customHeight="1">
      <c r="A30" s="97" t="s">
        <v>29</v>
      </c>
      <c r="B30" s="93">
        <f>'Rnd 9'!D30</f>
        <v>6</v>
      </c>
      <c r="C30" s="107">
        <v>0</v>
      </c>
      <c r="D30" s="108">
        <f t="shared" si="2"/>
        <v>6</v>
      </c>
      <c r="E30" s="109">
        <v>50</v>
      </c>
      <c r="F30" s="109">
        <v>68</v>
      </c>
      <c r="G30" s="96">
        <f t="shared" si="3"/>
        <v>0.73529411764705888</v>
      </c>
      <c r="H30" s="20"/>
      <c r="I30" s="97" t="s">
        <v>30</v>
      </c>
      <c r="J30" s="93">
        <f>'Rnd 9'!L30</f>
        <v>8</v>
      </c>
      <c r="K30" s="95">
        <v>0</v>
      </c>
      <c r="L30" s="98">
        <f t="shared" si="4"/>
        <v>8</v>
      </c>
      <c r="M30" s="95">
        <v>50</v>
      </c>
      <c r="N30" s="95">
        <v>69</v>
      </c>
      <c r="O30" s="96">
        <f t="shared" si="5"/>
        <v>0.72463768115942029</v>
      </c>
      <c r="Q30" s="64"/>
    </row>
    <row r="31" spans="1:18" ht="15" customHeight="1">
      <c r="A31" s="97" t="s">
        <v>36</v>
      </c>
      <c r="B31" s="93">
        <f>'Rnd 9'!D31</f>
        <v>0</v>
      </c>
      <c r="C31" s="107">
        <v>0</v>
      </c>
      <c r="D31" s="108">
        <f t="shared" si="2"/>
        <v>0</v>
      </c>
      <c r="E31" s="109">
        <v>37</v>
      </c>
      <c r="F31" s="109">
        <v>76</v>
      </c>
      <c r="G31" s="96">
        <f t="shared" si="3"/>
        <v>0.48684210526315791</v>
      </c>
      <c r="H31" s="20"/>
      <c r="I31" s="100" t="s">
        <v>31</v>
      </c>
      <c r="J31" s="110">
        <f>'Rnd 9'!L31</f>
        <v>2</v>
      </c>
      <c r="K31" s="101">
        <v>2</v>
      </c>
      <c r="L31" s="102">
        <f t="shared" si="4"/>
        <v>4</v>
      </c>
      <c r="M31" s="101">
        <v>40</v>
      </c>
      <c r="N31" s="101">
        <v>55</v>
      </c>
      <c r="O31" s="103">
        <f t="shared" si="5"/>
        <v>0.72727272727272729</v>
      </c>
      <c r="Q31" s="64"/>
    </row>
    <row r="32" spans="1:18" ht="15" customHeight="1" thickBot="1">
      <c r="A32" s="34"/>
      <c r="B32" s="6"/>
      <c r="C32" s="6"/>
      <c r="D32" s="6"/>
      <c r="E32" s="6"/>
      <c r="F32" s="6"/>
      <c r="G32" s="7"/>
      <c r="H32" s="8"/>
      <c r="I32" s="9"/>
      <c r="J32" s="6"/>
      <c r="K32" s="6"/>
      <c r="L32" s="6"/>
      <c r="M32" s="6"/>
      <c r="N32" s="16"/>
      <c r="O32" s="17"/>
    </row>
    <row r="33" spans="1:15" ht="15" customHeight="1">
      <c r="A33" s="1"/>
      <c r="B33" s="1"/>
      <c r="C33" s="1"/>
      <c r="D33" s="1"/>
      <c r="E33" s="10"/>
      <c r="F33" s="10"/>
      <c r="G33" s="11">
        <f>SUM(G26:G32)-78</f>
        <v>-73.076168398364047</v>
      </c>
      <c r="H33" s="1"/>
      <c r="I33" s="1"/>
      <c r="J33" s="1"/>
      <c r="K33" s="1"/>
      <c r="L33" s="1"/>
      <c r="M33" s="11">
        <f>SUM(M28:M32)-78</f>
        <v>125</v>
      </c>
    </row>
    <row r="34" spans="1:15" ht="13.5" customHeight="1">
      <c r="A34" s="48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</row>
    <row r="35" spans="1:15" ht="23.25" customHeight="1">
      <c r="A35" s="49" t="s">
        <v>9</v>
      </c>
      <c r="B35" s="203" t="s">
        <v>10</v>
      </c>
      <c r="C35" s="204"/>
      <c r="D35" s="197"/>
      <c r="E35" s="49" t="s">
        <v>11</v>
      </c>
      <c r="F35" s="49" t="s">
        <v>12</v>
      </c>
      <c r="G35" s="200" t="s">
        <v>13</v>
      </c>
      <c r="H35" s="201"/>
      <c r="I35" s="202"/>
      <c r="J35" s="33" t="s">
        <v>14</v>
      </c>
      <c r="K35" s="49" t="s">
        <v>12</v>
      </c>
      <c r="L35" s="49"/>
      <c r="M35" s="38" t="s">
        <v>15</v>
      </c>
      <c r="N35" s="39" t="s">
        <v>16</v>
      </c>
      <c r="O35" s="39" t="s">
        <v>17</v>
      </c>
    </row>
    <row r="36" spans="1:15">
      <c r="A36" s="45">
        <v>1</v>
      </c>
      <c r="B36" s="186" t="s">
        <v>39</v>
      </c>
      <c r="C36" s="187"/>
      <c r="D36" s="188"/>
      <c r="E36" s="45">
        <v>1</v>
      </c>
      <c r="F36" s="45">
        <v>1</v>
      </c>
      <c r="G36" s="192" t="s">
        <v>42</v>
      </c>
      <c r="H36" s="187"/>
      <c r="I36" s="188"/>
      <c r="J36" s="36" t="s">
        <v>40</v>
      </c>
      <c r="K36" s="45">
        <v>2</v>
      </c>
      <c r="L36" s="45"/>
      <c r="M36" s="40" t="s">
        <v>44</v>
      </c>
      <c r="N36" s="37"/>
      <c r="O36" s="37"/>
    </row>
    <row r="37" spans="1:15">
      <c r="A37" s="45">
        <v>1</v>
      </c>
      <c r="B37" s="186" t="s">
        <v>38</v>
      </c>
      <c r="C37" s="187"/>
      <c r="D37" s="188"/>
      <c r="E37" s="45">
        <v>1</v>
      </c>
      <c r="F37" s="45">
        <v>2</v>
      </c>
      <c r="G37" s="186" t="s">
        <v>43</v>
      </c>
      <c r="H37" s="187"/>
      <c r="I37" s="188"/>
      <c r="J37" s="36" t="s">
        <v>41</v>
      </c>
      <c r="K37" s="45">
        <v>1</v>
      </c>
      <c r="L37" s="45"/>
      <c r="M37" s="40" t="s">
        <v>44</v>
      </c>
      <c r="N37" s="37"/>
      <c r="O37" s="37"/>
    </row>
    <row r="38" spans="1:15" ht="13.5" customHeight="1">
      <c r="A38" s="45">
        <v>2</v>
      </c>
      <c r="B38" s="186" t="s">
        <v>47</v>
      </c>
      <c r="C38" s="187"/>
      <c r="D38" s="188"/>
      <c r="E38" s="45">
        <v>2</v>
      </c>
      <c r="F38" s="71">
        <v>2</v>
      </c>
      <c r="G38" s="192" t="s">
        <v>46</v>
      </c>
      <c r="H38" s="193"/>
      <c r="I38" s="194"/>
      <c r="J38" s="70" t="s">
        <v>57</v>
      </c>
      <c r="K38" s="127">
        <v>1</v>
      </c>
      <c r="L38" s="37"/>
      <c r="M38" s="40" t="s">
        <v>44</v>
      </c>
      <c r="N38" s="37"/>
      <c r="O38" s="37"/>
    </row>
    <row r="39" spans="1:15">
      <c r="A39" s="45">
        <v>3</v>
      </c>
      <c r="B39" s="195" t="s">
        <v>39</v>
      </c>
      <c r="C39" s="196"/>
      <c r="D39" s="197"/>
      <c r="E39" s="45">
        <v>1</v>
      </c>
      <c r="F39" s="45">
        <v>1</v>
      </c>
      <c r="G39" s="192" t="s">
        <v>63</v>
      </c>
      <c r="H39" s="193"/>
      <c r="I39" s="194"/>
      <c r="J39" s="36" t="s">
        <v>40</v>
      </c>
      <c r="K39" s="45">
        <v>1</v>
      </c>
      <c r="L39" s="45"/>
      <c r="M39" s="40">
        <v>34</v>
      </c>
      <c r="N39" s="37">
        <v>5.5</v>
      </c>
      <c r="O39" s="37">
        <f>SUM(M39:N39)</f>
        <v>39.5</v>
      </c>
    </row>
    <row r="40" spans="1:15">
      <c r="A40" s="45">
        <v>5</v>
      </c>
      <c r="B40" s="211" t="s">
        <v>38</v>
      </c>
      <c r="C40" s="212"/>
      <c r="D40" s="197"/>
      <c r="E40" s="45">
        <v>3</v>
      </c>
      <c r="F40" s="45">
        <v>8</v>
      </c>
      <c r="G40" s="192" t="s">
        <v>66</v>
      </c>
      <c r="H40" s="214"/>
      <c r="I40" s="215"/>
      <c r="J40" s="36" t="s">
        <v>39</v>
      </c>
      <c r="K40" s="45">
        <v>2</v>
      </c>
      <c r="L40" s="45"/>
      <c r="M40" s="40"/>
      <c r="N40" s="37">
        <v>5.5</v>
      </c>
      <c r="O40" s="37">
        <f>SUM(M40:N40)</f>
        <v>5.5</v>
      </c>
    </row>
    <row r="41" spans="1:15">
      <c r="A41" s="45">
        <v>5</v>
      </c>
      <c r="B41" s="211" t="s">
        <v>47</v>
      </c>
      <c r="C41" s="212"/>
      <c r="D41" s="197"/>
      <c r="E41" s="45">
        <v>2</v>
      </c>
      <c r="F41" s="45">
        <v>2</v>
      </c>
      <c r="G41" s="192" t="s">
        <v>46</v>
      </c>
      <c r="H41" s="193"/>
      <c r="I41" s="194"/>
      <c r="J41" s="36" t="s">
        <v>67</v>
      </c>
      <c r="K41" s="45">
        <v>1</v>
      </c>
      <c r="L41" s="45"/>
      <c r="M41" s="40"/>
      <c r="N41" s="37">
        <v>5.5</v>
      </c>
      <c r="O41" s="37">
        <f>SUM(M41:N41)</f>
        <v>5.5</v>
      </c>
    </row>
    <row r="42" spans="1:15">
      <c r="A42" s="45"/>
      <c r="B42" s="211"/>
      <c r="C42" s="212"/>
      <c r="D42" s="197"/>
      <c r="E42" s="45"/>
      <c r="F42" s="45"/>
      <c r="G42" s="182"/>
      <c r="H42" s="201"/>
      <c r="I42" s="202"/>
      <c r="J42" s="36"/>
      <c r="K42" s="45"/>
      <c r="L42" s="45"/>
      <c r="M42" s="40"/>
      <c r="N42" s="37"/>
      <c r="O42" s="37"/>
    </row>
    <row r="43" spans="1:15">
      <c r="A43" s="45"/>
      <c r="B43" s="211"/>
      <c r="C43" s="212"/>
      <c r="D43" s="197"/>
      <c r="E43" s="45"/>
      <c r="F43" s="45"/>
      <c r="G43" s="213"/>
      <c r="H43" s="201"/>
      <c r="I43" s="202"/>
      <c r="J43" s="36"/>
      <c r="K43" s="45"/>
      <c r="L43" s="45"/>
      <c r="M43" s="40"/>
      <c r="N43" s="37"/>
      <c r="O43" s="37"/>
    </row>
    <row r="44" spans="1:15">
      <c r="A44" s="45"/>
      <c r="B44" s="211"/>
      <c r="C44" s="212"/>
      <c r="D44" s="197"/>
      <c r="E44" s="45"/>
      <c r="F44" s="45"/>
      <c r="G44" s="182"/>
      <c r="H44" s="201"/>
      <c r="I44" s="202"/>
      <c r="J44" s="36"/>
      <c r="K44" s="45"/>
      <c r="L44" s="45"/>
      <c r="M44" s="40"/>
      <c r="N44" s="37"/>
      <c r="O44" s="37"/>
    </row>
  </sheetData>
  <sortState ref="I26:O31">
    <sortCondition descending="1" ref="L26:L31"/>
    <sortCondition descending="1" ref="O26:O31"/>
  </sortState>
  <mergeCells count="30">
    <mergeCell ref="B42:D42"/>
    <mergeCell ref="G42:I42"/>
    <mergeCell ref="B43:D43"/>
    <mergeCell ref="G43:I43"/>
    <mergeCell ref="B44:D44"/>
    <mergeCell ref="G44:I44"/>
    <mergeCell ref="B39:D39"/>
    <mergeCell ref="G39:I39"/>
    <mergeCell ref="B40:D40"/>
    <mergeCell ref="G40:I40"/>
    <mergeCell ref="B41:D41"/>
    <mergeCell ref="G41:I41"/>
    <mergeCell ref="B36:D36"/>
    <mergeCell ref="G36:I36"/>
    <mergeCell ref="B37:D37"/>
    <mergeCell ref="G37:I37"/>
    <mergeCell ref="B38:D38"/>
    <mergeCell ref="G38:I38"/>
    <mergeCell ref="A14:O15"/>
    <mergeCell ref="A16:G16"/>
    <mergeCell ref="A17:G17"/>
    <mergeCell ref="B19:G23"/>
    <mergeCell ref="B35:D35"/>
    <mergeCell ref="G35:I35"/>
    <mergeCell ref="K11:M11"/>
    <mergeCell ref="K5:N5"/>
    <mergeCell ref="K7:M7"/>
    <mergeCell ref="K8:M8"/>
    <mergeCell ref="K9:M9"/>
    <mergeCell ref="K10:M10"/>
  </mergeCells>
  <printOptions horizontalCentered="1"/>
  <pageMargins left="0.19685039370078741" right="0" top="0" bottom="0" header="0" footer="0"/>
  <pageSetup paperSize="9" scale="7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4:R44"/>
  <sheetViews>
    <sheetView view="pageBreakPreview" topLeftCell="A4" zoomScaleSheetLayoutView="100" workbookViewId="0">
      <selection activeCell="Y67" sqref="Y67"/>
    </sheetView>
  </sheetViews>
  <sheetFormatPr defaultRowHeight="12.75"/>
  <cols>
    <col min="1" max="1" width="14" customWidth="1"/>
    <col min="2" max="2" width="7.28515625" customWidth="1"/>
    <col min="3" max="3" width="7.42578125" customWidth="1"/>
    <col min="4" max="4" width="7.7109375" customWidth="1"/>
    <col min="5" max="5" width="7.85546875" customWidth="1"/>
    <col min="6" max="6" width="8.5703125" customWidth="1"/>
    <col min="7" max="7" width="13.28515625" customWidth="1"/>
    <col min="8" max="8" width="1.28515625" customWidth="1"/>
    <col min="9" max="9" width="16.28515625" customWidth="1"/>
    <col min="10" max="10" width="6.42578125" customWidth="1"/>
    <col min="11" max="11" width="8.140625" customWidth="1"/>
    <col min="12" max="12" width="6.5703125" customWidth="1"/>
    <col min="13" max="13" width="7.42578125" customWidth="1"/>
    <col min="14" max="14" width="8.85546875" style="15" customWidth="1"/>
    <col min="15" max="15" width="11.5703125" style="14" bestFit="1" customWidth="1"/>
    <col min="16" max="16" width="3.7109375" customWidth="1"/>
  </cols>
  <sheetData>
    <row r="4" spans="1:15" ht="13.5" thickBot="1"/>
    <row r="5" spans="1:15" ht="15.75" thickBot="1">
      <c r="I5" s="81" t="s">
        <v>48</v>
      </c>
      <c r="K5" s="189" t="s">
        <v>82</v>
      </c>
      <c r="L5" s="190"/>
      <c r="M5" s="190"/>
      <c r="N5" s="191"/>
    </row>
    <row r="6" spans="1:15">
      <c r="I6" s="82" t="s">
        <v>49</v>
      </c>
      <c r="K6" s="76" t="s">
        <v>56</v>
      </c>
      <c r="L6" s="77"/>
      <c r="M6" s="77"/>
      <c r="N6" s="78">
        <v>-2</v>
      </c>
    </row>
    <row r="7" spans="1:15">
      <c r="I7" s="82" t="s">
        <v>79</v>
      </c>
      <c r="K7" s="205" t="s">
        <v>74</v>
      </c>
      <c r="L7" s="206"/>
      <c r="M7" s="206"/>
      <c r="N7" s="73">
        <v>-25</v>
      </c>
    </row>
    <row r="8" spans="1:15">
      <c r="I8" s="82" t="s">
        <v>71</v>
      </c>
      <c r="K8" s="205" t="s">
        <v>70</v>
      </c>
      <c r="L8" s="206"/>
      <c r="M8" s="206"/>
      <c r="N8" s="73">
        <v>15</v>
      </c>
    </row>
    <row r="9" spans="1:15">
      <c r="I9" s="82" t="s">
        <v>72</v>
      </c>
      <c r="K9" s="205" t="s">
        <v>81</v>
      </c>
      <c r="L9" s="206"/>
      <c r="M9" s="206"/>
      <c r="N9" s="73">
        <v>-13</v>
      </c>
    </row>
    <row r="10" spans="1:15">
      <c r="I10" s="82" t="s">
        <v>80</v>
      </c>
      <c r="K10" s="207" t="s">
        <v>50</v>
      </c>
      <c r="L10" s="208"/>
      <c r="M10" s="208"/>
      <c r="N10" s="79">
        <v>-3</v>
      </c>
    </row>
    <row r="11" spans="1:15" ht="15.75" customHeight="1" thickBot="1">
      <c r="I11" s="115" t="s">
        <v>75</v>
      </c>
      <c r="K11" s="216" t="s">
        <v>60</v>
      </c>
      <c r="L11" s="217"/>
      <c r="M11" s="217"/>
      <c r="N11" s="118">
        <v>-16</v>
      </c>
    </row>
    <row r="12" spans="1:15" ht="15.75" customHeight="1" thickBot="1">
      <c r="K12" s="132"/>
      <c r="L12" s="133"/>
      <c r="M12" s="133"/>
      <c r="N12" s="84"/>
    </row>
    <row r="13" spans="1:15" ht="15.75" customHeight="1">
      <c r="K13" s="134"/>
      <c r="L13" s="134"/>
      <c r="M13" s="134"/>
      <c r="N13" s="117"/>
    </row>
    <row r="14" spans="1:15" ht="15" customHeight="1">
      <c r="A14" s="165" t="s">
        <v>83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6"/>
      <c r="O14" s="166"/>
    </row>
    <row r="15" spans="1:15" ht="28.5" customHeight="1" thickBot="1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6"/>
      <c r="O15" s="166"/>
    </row>
    <row r="16" spans="1:15" ht="24" customHeight="1">
      <c r="A16" s="169" t="s">
        <v>3</v>
      </c>
      <c r="B16" s="170"/>
      <c r="C16" s="170"/>
      <c r="D16" s="170"/>
      <c r="E16" s="170"/>
      <c r="F16" s="170"/>
      <c r="G16" s="171"/>
      <c r="H16" s="3"/>
      <c r="I16" s="90" t="s">
        <v>2</v>
      </c>
      <c r="J16" s="68" t="s">
        <v>7</v>
      </c>
      <c r="K16" s="68" t="s">
        <v>8</v>
      </c>
      <c r="L16" s="68" t="s">
        <v>17</v>
      </c>
      <c r="M16" s="68" t="s">
        <v>4</v>
      </c>
      <c r="N16" s="68" t="s">
        <v>5</v>
      </c>
      <c r="O16" s="91" t="s">
        <v>6</v>
      </c>
    </row>
    <row r="17" spans="1:18" ht="15" customHeight="1">
      <c r="A17" s="176" t="s">
        <v>62</v>
      </c>
      <c r="B17" s="177"/>
      <c r="C17" s="177"/>
      <c r="D17" s="177"/>
      <c r="E17" s="177"/>
      <c r="F17" s="177"/>
      <c r="G17" s="178"/>
      <c r="H17" s="20"/>
      <c r="I17" s="92" t="s">
        <v>22</v>
      </c>
      <c r="J17" s="93">
        <f>'Rnd 10'!L17</f>
        <v>18</v>
      </c>
      <c r="K17" s="93">
        <v>0</v>
      </c>
      <c r="L17" s="94">
        <f t="shared" ref="L17:L22" si="0">SUM(J17:K17)</f>
        <v>18</v>
      </c>
      <c r="M17" s="95">
        <v>74</v>
      </c>
      <c r="N17" s="95">
        <v>58</v>
      </c>
      <c r="O17" s="96">
        <f t="shared" ref="O17:O22" si="1">(M17/N17)*1</f>
        <v>1.2758620689655173</v>
      </c>
      <c r="Q17" s="48"/>
      <c r="R17" s="48"/>
    </row>
    <row r="18" spans="1:18" ht="15" customHeight="1">
      <c r="A18" s="85"/>
      <c r="B18" s="75"/>
      <c r="C18" s="75"/>
      <c r="D18" s="75"/>
      <c r="E18" s="75"/>
      <c r="F18" s="75"/>
      <c r="G18" s="86"/>
      <c r="H18" s="20"/>
      <c r="I18" s="97" t="s">
        <v>19</v>
      </c>
      <c r="J18" s="93">
        <f>'Rnd 10'!L18</f>
        <v>14</v>
      </c>
      <c r="K18" s="95">
        <v>2</v>
      </c>
      <c r="L18" s="98">
        <f t="shared" si="0"/>
        <v>16</v>
      </c>
      <c r="M18" s="95">
        <v>75</v>
      </c>
      <c r="N18" s="95">
        <v>60</v>
      </c>
      <c r="O18" s="96">
        <f t="shared" si="1"/>
        <v>1.25</v>
      </c>
      <c r="Q18" s="48"/>
      <c r="R18" s="48"/>
    </row>
    <row r="19" spans="1:18" ht="15" customHeight="1">
      <c r="A19" s="85"/>
      <c r="B19" s="198" t="s">
        <v>61</v>
      </c>
      <c r="C19" s="198"/>
      <c r="D19" s="198"/>
      <c r="E19" s="198"/>
      <c r="F19" s="198"/>
      <c r="G19" s="199"/>
      <c r="H19" s="20"/>
      <c r="I19" s="97" t="s">
        <v>20</v>
      </c>
      <c r="J19" s="93">
        <f>'Rnd 10'!L19</f>
        <v>10</v>
      </c>
      <c r="K19" s="95">
        <v>0</v>
      </c>
      <c r="L19" s="98">
        <f t="shared" si="0"/>
        <v>10</v>
      </c>
      <c r="M19" s="95">
        <v>65</v>
      </c>
      <c r="N19" s="95">
        <v>66</v>
      </c>
      <c r="O19" s="96">
        <f t="shared" si="1"/>
        <v>0.98484848484848486</v>
      </c>
      <c r="Q19" s="48"/>
      <c r="R19" s="48"/>
    </row>
    <row r="20" spans="1:18" ht="15" customHeight="1">
      <c r="A20" s="85"/>
      <c r="B20" s="198"/>
      <c r="C20" s="198"/>
      <c r="D20" s="198"/>
      <c r="E20" s="198"/>
      <c r="F20" s="198"/>
      <c r="G20" s="199"/>
      <c r="H20" s="20"/>
      <c r="I20" s="97" t="s">
        <v>21</v>
      </c>
      <c r="J20" s="93">
        <f>'Rnd 10'!L20</f>
        <v>8</v>
      </c>
      <c r="K20" s="95">
        <v>2</v>
      </c>
      <c r="L20" s="98">
        <f t="shared" si="0"/>
        <v>10</v>
      </c>
      <c r="M20" s="95">
        <v>68</v>
      </c>
      <c r="N20" s="95">
        <v>74</v>
      </c>
      <c r="O20" s="96">
        <f t="shared" si="1"/>
        <v>0.91891891891891897</v>
      </c>
      <c r="Q20" s="48"/>
      <c r="R20" s="48"/>
    </row>
    <row r="21" spans="1:18" ht="15" customHeight="1">
      <c r="A21" s="85"/>
      <c r="B21" s="198"/>
      <c r="C21" s="198"/>
      <c r="D21" s="198"/>
      <c r="E21" s="198"/>
      <c r="F21" s="198"/>
      <c r="G21" s="199"/>
      <c r="H21" s="20"/>
      <c r="I21" s="92" t="s">
        <v>34</v>
      </c>
      <c r="J21" s="93">
        <f>'Rnd 10'!L22</f>
        <v>4</v>
      </c>
      <c r="K21" s="93">
        <v>2</v>
      </c>
      <c r="L21" s="94">
        <f t="shared" si="0"/>
        <v>6</v>
      </c>
      <c r="M21" s="95">
        <v>66</v>
      </c>
      <c r="N21" s="95">
        <v>67</v>
      </c>
      <c r="O21" s="96">
        <f t="shared" si="1"/>
        <v>0.9850746268656716</v>
      </c>
      <c r="Q21" s="48"/>
      <c r="R21" s="48"/>
    </row>
    <row r="22" spans="1:18" ht="15" customHeight="1">
      <c r="A22" s="85"/>
      <c r="B22" s="198"/>
      <c r="C22" s="198"/>
      <c r="D22" s="198"/>
      <c r="E22" s="198"/>
      <c r="F22" s="198"/>
      <c r="G22" s="199"/>
      <c r="H22" s="20"/>
      <c r="I22" s="92" t="s">
        <v>23</v>
      </c>
      <c r="J22" s="93">
        <f>'Rnd 10'!L21</f>
        <v>6</v>
      </c>
      <c r="K22" s="93">
        <v>0</v>
      </c>
      <c r="L22" s="94">
        <f t="shared" si="0"/>
        <v>6</v>
      </c>
      <c r="M22" s="95">
        <v>54</v>
      </c>
      <c r="N22" s="95">
        <v>82</v>
      </c>
      <c r="O22" s="96">
        <f t="shared" si="1"/>
        <v>0.65853658536585369</v>
      </c>
      <c r="Q22" s="48"/>
      <c r="R22" s="48"/>
    </row>
    <row r="23" spans="1:18" ht="15" customHeight="1" thickBot="1">
      <c r="A23" s="85"/>
      <c r="B23" s="198"/>
      <c r="C23" s="198"/>
      <c r="D23" s="198"/>
      <c r="E23" s="198"/>
      <c r="F23" s="198"/>
      <c r="G23" s="199"/>
      <c r="H23" s="20"/>
      <c r="I23" s="23"/>
      <c r="J23" s="5"/>
      <c r="K23" s="5"/>
      <c r="L23" s="5"/>
      <c r="M23" s="5"/>
      <c r="N23" s="5"/>
      <c r="O23" s="44"/>
    </row>
    <row r="24" spans="1:18" ht="15" customHeight="1" thickBot="1">
      <c r="A24" s="87"/>
      <c r="B24" s="88"/>
      <c r="C24" s="88"/>
      <c r="D24" s="5"/>
      <c r="E24" s="5"/>
      <c r="F24" s="5"/>
      <c r="G24" s="80"/>
      <c r="H24" s="25"/>
      <c r="I24" s="24"/>
      <c r="J24" s="48"/>
      <c r="K24" s="48"/>
      <c r="L24" s="48"/>
      <c r="M24" s="48"/>
    </row>
    <row r="25" spans="1:18" ht="24" customHeight="1">
      <c r="A25" s="104" t="s">
        <v>0</v>
      </c>
      <c r="B25" s="105" t="s">
        <v>7</v>
      </c>
      <c r="C25" s="105" t="s">
        <v>8</v>
      </c>
      <c r="D25" s="105" t="s">
        <v>17</v>
      </c>
      <c r="E25" s="74" t="s">
        <v>4</v>
      </c>
      <c r="F25" s="74" t="s">
        <v>5</v>
      </c>
      <c r="G25" s="106" t="s">
        <v>6</v>
      </c>
      <c r="H25" s="29"/>
      <c r="I25" s="99" t="s">
        <v>1</v>
      </c>
      <c r="J25" s="68" t="s">
        <v>7</v>
      </c>
      <c r="K25" s="68" t="s">
        <v>8</v>
      </c>
      <c r="L25" s="68" t="s">
        <v>17</v>
      </c>
      <c r="M25" s="68" t="s">
        <v>4</v>
      </c>
      <c r="N25" s="68" t="s">
        <v>5</v>
      </c>
      <c r="O25" s="91" t="s">
        <v>6</v>
      </c>
    </row>
    <row r="26" spans="1:18" ht="15" customHeight="1">
      <c r="A26" s="97" t="s">
        <v>25</v>
      </c>
      <c r="B26" s="93">
        <f>'Rnd 10'!D26</f>
        <v>20</v>
      </c>
      <c r="C26" s="107">
        <v>2</v>
      </c>
      <c r="D26" s="108">
        <f t="shared" ref="D26:D31" si="2">SUM(B26:C26)</f>
        <v>22</v>
      </c>
      <c r="E26" s="109">
        <v>80</v>
      </c>
      <c r="F26" s="109">
        <v>52</v>
      </c>
      <c r="G26" s="96">
        <f t="shared" ref="G26:G31" si="3">(E26/F26)*1</f>
        <v>1.5384615384615385</v>
      </c>
      <c r="H26" s="31"/>
      <c r="I26" s="97" t="s">
        <v>32</v>
      </c>
      <c r="J26" s="93">
        <f>'Rnd 10'!L26</f>
        <v>20</v>
      </c>
      <c r="K26" s="95">
        <v>0</v>
      </c>
      <c r="L26" s="98">
        <f t="shared" ref="L26:L31" si="4">SUM(J26:K26)</f>
        <v>20</v>
      </c>
      <c r="M26" s="95">
        <v>80</v>
      </c>
      <c r="N26" s="95">
        <v>44</v>
      </c>
      <c r="O26" s="96">
        <f t="shared" ref="O26:O31" si="5">(M26/N26)*1</f>
        <v>1.8181818181818181</v>
      </c>
      <c r="Q26" s="64"/>
    </row>
    <row r="27" spans="1:18" ht="15" customHeight="1">
      <c r="A27" s="97" t="s">
        <v>26</v>
      </c>
      <c r="B27" s="93">
        <f>'Rnd 10'!D27</f>
        <v>16</v>
      </c>
      <c r="C27" s="107">
        <v>0</v>
      </c>
      <c r="D27" s="108">
        <f t="shared" si="2"/>
        <v>16</v>
      </c>
      <c r="E27" s="109">
        <v>78</v>
      </c>
      <c r="F27" s="109">
        <v>58</v>
      </c>
      <c r="G27" s="96">
        <f t="shared" si="3"/>
        <v>1.3448275862068966</v>
      </c>
      <c r="H27" s="31"/>
      <c r="I27" s="100" t="s">
        <v>33</v>
      </c>
      <c r="J27" s="110">
        <f>'Rnd 10'!L28</f>
        <v>10</v>
      </c>
      <c r="K27" s="101">
        <v>2</v>
      </c>
      <c r="L27" s="102">
        <f t="shared" si="4"/>
        <v>12</v>
      </c>
      <c r="M27" s="101">
        <v>65</v>
      </c>
      <c r="N27" s="101">
        <v>47</v>
      </c>
      <c r="O27" s="103">
        <f t="shared" si="5"/>
        <v>1.3829787234042554</v>
      </c>
      <c r="Q27" s="64"/>
    </row>
    <row r="28" spans="1:18" ht="15" customHeight="1">
      <c r="A28" s="97" t="s">
        <v>28</v>
      </c>
      <c r="B28" s="93">
        <f>'Rnd 10'!D29</f>
        <v>8</v>
      </c>
      <c r="C28" s="107">
        <v>2</v>
      </c>
      <c r="D28" s="108">
        <f t="shared" si="2"/>
        <v>10</v>
      </c>
      <c r="E28" s="109">
        <v>71</v>
      </c>
      <c r="F28" s="109">
        <v>56</v>
      </c>
      <c r="G28" s="96">
        <f t="shared" si="3"/>
        <v>1.2678571428571428</v>
      </c>
      <c r="H28" s="31"/>
      <c r="I28" s="97" t="s">
        <v>27</v>
      </c>
      <c r="J28" s="93">
        <f>'Rnd 10'!L27</f>
        <v>10</v>
      </c>
      <c r="K28" s="95">
        <v>2</v>
      </c>
      <c r="L28" s="98">
        <f t="shared" si="4"/>
        <v>12</v>
      </c>
      <c r="M28" s="95">
        <v>73</v>
      </c>
      <c r="N28" s="95">
        <v>61</v>
      </c>
      <c r="O28" s="96">
        <f t="shared" si="5"/>
        <v>1.1967213114754098</v>
      </c>
      <c r="Q28" s="64"/>
    </row>
    <row r="29" spans="1:18" ht="15" customHeight="1">
      <c r="A29" s="97" t="s">
        <v>24</v>
      </c>
      <c r="B29" s="93">
        <f>'Rnd 10'!D28</f>
        <v>10</v>
      </c>
      <c r="C29" s="107">
        <v>0</v>
      </c>
      <c r="D29" s="108">
        <f t="shared" si="2"/>
        <v>10</v>
      </c>
      <c r="E29" s="109">
        <v>61</v>
      </c>
      <c r="F29" s="109">
        <v>69</v>
      </c>
      <c r="G29" s="96">
        <f t="shared" si="3"/>
        <v>0.88405797101449279</v>
      </c>
      <c r="H29" s="31"/>
      <c r="I29" s="97" t="s">
        <v>37</v>
      </c>
      <c r="J29" s="93">
        <f>'Rnd 10'!L29</f>
        <v>8</v>
      </c>
      <c r="K29" s="95">
        <v>0</v>
      </c>
      <c r="L29" s="98">
        <f t="shared" si="4"/>
        <v>8</v>
      </c>
      <c r="M29" s="95">
        <v>61</v>
      </c>
      <c r="N29" s="95">
        <v>71</v>
      </c>
      <c r="O29" s="96">
        <f t="shared" si="5"/>
        <v>0.85915492957746475</v>
      </c>
      <c r="Q29" s="64"/>
    </row>
    <row r="30" spans="1:18" ht="15" customHeight="1">
      <c r="A30" s="97" t="s">
        <v>29</v>
      </c>
      <c r="B30" s="93">
        <f>'Rnd 10'!D30</f>
        <v>6</v>
      </c>
      <c r="C30" s="107">
        <v>0</v>
      </c>
      <c r="D30" s="108">
        <f t="shared" si="2"/>
        <v>6</v>
      </c>
      <c r="E30" s="109">
        <v>56</v>
      </c>
      <c r="F30" s="109">
        <v>76</v>
      </c>
      <c r="G30" s="96">
        <f t="shared" si="3"/>
        <v>0.73684210526315785</v>
      </c>
      <c r="H30" s="20"/>
      <c r="I30" s="97" t="s">
        <v>30</v>
      </c>
      <c r="J30" s="93">
        <f>'Rnd 10'!L30</f>
        <v>8</v>
      </c>
      <c r="K30" s="95">
        <v>0</v>
      </c>
      <c r="L30" s="98">
        <f t="shared" si="4"/>
        <v>8</v>
      </c>
      <c r="M30" s="95">
        <v>55</v>
      </c>
      <c r="N30" s="95">
        <v>75</v>
      </c>
      <c r="O30" s="96">
        <f t="shared" si="5"/>
        <v>0.73333333333333328</v>
      </c>
      <c r="Q30" s="64"/>
    </row>
    <row r="31" spans="1:18" ht="15" customHeight="1">
      <c r="A31" s="97" t="s">
        <v>36</v>
      </c>
      <c r="B31" s="93">
        <f>'Rnd 10'!D31</f>
        <v>0</v>
      </c>
      <c r="C31" s="107">
        <v>2</v>
      </c>
      <c r="D31" s="108">
        <f t="shared" si="2"/>
        <v>2</v>
      </c>
      <c r="E31" s="109">
        <v>45</v>
      </c>
      <c r="F31" s="109">
        <v>80</v>
      </c>
      <c r="G31" s="96">
        <f t="shared" si="3"/>
        <v>0.5625</v>
      </c>
      <c r="H31" s="20"/>
      <c r="I31" s="100" t="s">
        <v>31</v>
      </c>
      <c r="J31" s="110">
        <f>'Rnd 10'!L31</f>
        <v>4</v>
      </c>
      <c r="K31" s="101">
        <v>2</v>
      </c>
      <c r="L31" s="102">
        <f t="shared" si="4"/>
        <v>6</v>
      </c>
      <c r="M31" s="101">
        <v>47</v>
      </c>
      <c r="N31" s="101">
        <v>71</v>
      </c>
      <c r="O31" s="103">
        <f t="shared" si="5"/>
        <v>0.6619718309859155</v>
      </c>
      <c r="Q31" s="64"/>
    </row>
    <row r="32" spans="1:18" ht="15" customHeight="1" thickBot="1">
      <c r="A32" s="34"/>
      <c r="B32" s="6"/>
      <c r="C32" s="6"/>
      <c r="D32" s="6"/>
      <c r="E32" s="6"/>
      <c r="F32" s="6"/>
      <c r="G32" s="7"/>
      <c r="H32" s="8"/>
      <c r="I32" s="9"/>
      <c r="J32" s="6"/>
      <c r="K32" s="6"/>
      <c r="L32" s="6"/>
      <c r="M32" s="6"/>
      <c r="N32" s="16"/>
      <c r="O32" s="17"/>
    </row>
    <row r="33" spans="1:15" ht="15" customHeight="1">
      <c r="A33" s="1"/>
      <c r="B33" s="1"/>
      <c r="C33" s="1"/>
      <c r="D33" s="1"/>
      <c r="E33" s="10"/>
      <c r="F33" s="10"/>
      <c r="G33" s="11">
        <f>SUM(G26:G32)-78</f>
        <v>-71.665453656196775</v>
      </c>
      <c r="H33" s="1"/>
      <c r="I33" s="1"/>
      <c r="J33" s="1"/>
      <c r="K33" s="1"/>
      <c r="L33" s="1"/>
      <c r="M33" s="11">
        <f>SUM(M28:M32)-78</f>
        <v>158</v>
      </c>
    </row>
    <row r="34" spans="1:15" ht="13.5" customHeight="1">
      <c r="A34" s="48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</row>
    <row r="35" spans="1:15" ht="23.25" customHeight="1">
      <c r="A35" s="49" t="s">
        <v>9</v>
      </c>
      <c r="B35" s="203" t="s">
        <v>10</v>
      </c>
      <c r="C35" s="204"/>
      <c r="D35" s="197"/>
      <c r="E35" s="49" t="s">
        <v>11</v>
      </c>
      <c r="F35" s="49" t="s">
        <v>12</v>
      </c>
      <c r="G35" s="200" t="s">
        <v>13</v>
      </c>
      <c r="H35" s="201"/>
      <c r="I35" s="202"/>
      <c r="J35" s="33" t="s">
        <v>14</v>
      </c>
      <c r="K35" s="49" t="s">
        <v>12</v>
      </c>
      <c r="L35" s="49"/>
      <c r="M35" s="38" t="s">
        <v>15</v>
      </c>
      <c r="N35" s="39" t="s">
        <v>16</v>
      </c>
      <c r="O35" s="39" t="s">
        <v>17</v>
      </c>
    </row>
    <row r="36" spans="1:15">
      <c r="A36" s="45">
        <v>1</v>
      </c>
      <c r="B36" s="186" t="s">
        <v>39</v>
      </c>
      <c r="C36" s="187"/>
      <c r="D36" s="188"/>
      <c r="E36" s="45">
        <v>1</v>
      </c>
      <c r="F36" s="45">
        <v>1</v>
      </c>
      <c r="G36" s="192" t="s">
        <v>42</v>
      </c>
      <c r="H36" s="187"/>
      <c r="I36" s="188"/>
      <c r="J36" s="36" t="s">
        <v>40</v>
      </c>
      <c r="K36" s="45">
        <v>2</v>
      </c>
      <c r="L36" s="45"/>
      <c r="M36" s="40" t="s">
        <v>44</v>
      </c>
      <c r="N36" s="37"/>
      <c r="O36" s="37"/>
    </row>
    <row r="37" spans="1:15">
      <c r="A37" s="45">
        <v>1</v>
      </c>
      <c r="B37" s="186" t="s">
        <v>38</v>
      </c>
      <c r="C37" s="187"/>
      <c r="D37" s="188"/>
      <c r="E37" s="45">
        <v>1</v>
      </c>
      <c r="F37" s="45">
        <v>2</v>
      </c>
      <c r="G37" s="186" t="s">
        <v>43</v>
      </c>
      <c r="H37" s="187"/>
      <c r="I37" s="188"/>
      <c r="J37" s="36" t="s">
        <v>41</v>
      </c>
      <c r="K37" s="45">
        <v>1</v>
      </c>
      <c r="L37" s="45"/>
      <c r="M37" s="40" t="s">
        <v>44</v>
      </c>
      <c r="N37" s="37"/>
      <c r="O37" s="37"/>
    </row>
    <row r="38" spans="1:15" ht="13.5" customHeight="1">
      <c r="A38" s="45">
        <v>2</v>
      </c>
      <c r="B38" s="186" t="s">
        <v>47</v>
      </c>
      <c r="C38" s="187"/>
      <c r="D38" s="188"/>
      <c r="E38" s="45">
        <v>2</v>
      </c>
      <c r="F38" s="71">
        <v>2</v>
      </c>
      <c r="G38" s="192" t="s">
        <v>46</v>
      </c>
      <c r="H38" s="193"/>
      <c r="I38" s="194"/>
      <c r="J38" s="70" t="s">
        <v>57</v>
      </c>
      <c r="K38" s="131">
        <v>1</v>
      </c>
      <c r="L38" s="37"/>
      <c r="M38" s="40" t="s">
        <v>44</v>
      </c>
      <c r="N38" s="37"/>
      <c r="O38" s="37"/>
    </row>
    <row r="39" spans="1:15">
      <c r="A39" s="45">
        <v>3</v>
      </c>
      <c r="B39" s="195" t="s">
        <v>39</v>
      </c>
      <c r="C39" s="196"/>
      <c r="D39" s="197"/>
      <c r="E39" s="45">
        <v>1</v>
      </c>
      <c r="F39" s="45">
        <v>1</v>
      </c>
      <c r="G39" s="192" t="s">
        <v>63</v>
      </c>
      <c r="H39" s="193"/>
      <c r="I39" s="194"/>
      <c r="J39" s="36" t="s">
        <v>40</v>
      </c>
      <c r="K39" s="45">
        <v>1</v>
      </c>
      <c r="L39" s="45"/>
      <c r="M39" s="40">
        <v>34</v>
      </c>
      <c r="N39" s="37">
        <v>5.5</v>
      </c>
      <c r="O39" s="37">
        <f>SUM(M39:N39)</f>
        <v>39.5</v>
      </c>
    </row>
    <row r="40" spans="1:15">
      <c r="A40" s="45">
        <v>5</v>
      </c>
      <c r="B40" s="211" t="s">
        <v>38</v>
      </c>
      <c r="C40" s="212"/>
      <c r="D40" s="197"/>
      <c r="E40" s="45">
        <v>3</v>
      </c>
      <c r="F40" s="45">
        <v>8</v>
      </c>
      <c r="G40" s="192" t="s">
        <v>66</v>
      </c>
      <c r="H40" s="214"/>
      <c r="I40" s="215"/>
      <c r="J40" s="36" t="s">
        <v>39</v>
      </c>
      <c r="K40" s="45">
        <v>2</v>
      </c>
      <c r="L40" s="45"/>
      <c r="M40" s="40"/>
      <c r="N40" s="37">
        <v>5.5</v>
      </c>
      <c r="O40" s="37">
        <f>SUM(M40:N40)</f>
        <v>5.5</v>
      </c>
    </row>
    <row r="41" spans="1:15">
      <c r="A41" s="45">
        <v>5</v>
      </c>
      <c r="B41" s="211" t="s">
        <v>47</v>
      </c>
      <c r="C41" s="212"/>
      <c r="D41" s="197"/>
      <c r="E41" s="45">
        <v>2</v>
      </c>
      <c r="F41" s="45">
        <v>2</v>
      </c>
      <c r="G41" s="192" t="s">
        <v>46</v>
      </c>
      <c r="H41" s="193"/>
      <c r="I41" s="194"/>
      <c r="J41" s="36" t="s">
        <v>67</v>
      </c>
      <c r="K41" s="45">
        <v>1</v>
      </c>
      <c r="L41" s="45"/>
      <c r="M41" s="40"/>
      <c r="N41" s="37">
        <v>5.5</v>
      </c>
      <c r="O41" s="37">
        <f>SUM(M41:N41)</f>
        <v>5.5</v>
      </c>
    </row>
    <row r="42" spans="1:15" ht="24" customHeight="1">
      <c r="A42" s="45">
        <v>11</v>
      </c>
      <c r="B42" s="211" t="s">
        <v>47</v>
      </c>
      <c r="C42" s="212"/>
      <c r="D42" s="197"/>
      <c r="E42" s="45">
        <v>2</v>
      </c>
      <c r="F42" s="45">
        <v>2</v>
      </c>
      <c r="G42" s="218" t="s">
        <v>84</v>
      </c>
      <c r="H42" s="219"/>
      <c r="I42" s="220"/>
      <c r="J42" s="36" t="s">
        <v>40</v>
      </c>
      <c r="K42" s="45">
        <v>5</v>
      </c>
      <c r="L42" s="45"/>
      <c r="M42" s="40" t="s">
        <v>44</v>
      </c>
      <c r="N42" s="37"/>
      <c r="O42" s="37"/>
    </row>
    <row r="43" spans="1:15">
      <c r="A43" s="45"/>
      <c r="B43" s="211"/>
      <c r="C43" s="212"/>
      <c r="D43" s="197"/>
      <c r="E43" s="45"/>
      <c r="F43" s="45"/>
      <c r="G43" s="213"/>
      <c r="H43" s="201"/>
      <c r="I43" s="202"/>
      <c r="J43" s="36"/>
      <c r="K43" s="45"/>
      <c r="L43" s="45"/>
      <c r="M43" s="40"/>
      <c r="N43" s="37"/>
      <c r="O43" s="37"/>
    </row>
    <row r="44" spans="1:15">
      <c r="A44" s="45"/>
      <c r="B44" s="211"/>
      <c r="C44" s="212"/>
      <c r="D44" s="197"/>
      <c r="E44" s="45"/>
      <c r="F44" s="45"/>
      <c r="G44" s="182"/>
      <c r="H44" s="201"/>
      <c r="I44" s="202"/>
      <c r="J44" s="36"/>
      <c r="K44" s="45"/>
      <c r="L44" s="45"/>
      <c r="M44" s="40"/>
      <c r="N44" s="37"/>
      <c r="O44" s="37"/>
    </row>
  </sheetData>
  <sortState ref="I26:O31">
    <sortCondition descending="1" ref="L26:L31"/>
    <sortCondition descending="1" ref="O26:O31"/>
  </sortState>
  <mergeCells count="30">
    <mergeCell ref="K11:M11"/>
    <mergeCell ref="K5:N5"/>
    <mergeCell ref="K7:M7"/>
    <mergeCell ref="K8:M8"/>
    <mergeCell ref="K9:M9"/>
    <mergeCell ref="K10:M10"/>
    <mergeCell ref="A14:O15"/>
    <mergeCell ref="A16:G16"/>
    <mergeCell ref="A17:G17"/>
    <mergeCell ref="B19:G23"/>
    <mergeCell ref="B35:D35"/>
    <mergeCell ref="G35:I35"/>
    <mergeCell ref="B36:D36"/>
    <mergeCell ref="G36:I36"/>
    <mergeCell ref="B37:D37"/>
    <mergeCell ref="G37:I37"/>
    <mergeCell ref="B38:D38"/>
    <mergeCell ref="G38:I38"/>
    <mergeCell ref="B39:D39"/>
    <mergeCell ref="G39:I39"/>
    <mergeCell ref="B40:D40"/>
    <mergeCell ref="G40:I40"/>
    <mergeCell ref="B41:D41"/>
    <mergeCell ref="G41:I41"/>
    <mergeCell ref="B42:D42"/>
    <mergeCell ref="G42:I42"/>
    <mergeCell ref="B43:D43"/>
    <mergeCell ref="G43:I43"/>
    <mergeCell ref="B44:D44"/>
    <mergeCell ref="G44:I44"/>
  </mergeCells>
  <printOptions horizontalCentered="1"/>
  <pageMargins left="0.19685039370078741" right="0" top="0" bottom="0" header="0" footer="0"/>
  <pageSetup paperSize="9" scale="77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4:R44"/>
  <sheetViews>
    <sheetView view="pageBreakPreview" topLeftCell="I25" zoomScaleSheetLayoutView="100" workbookViewId="0">
      <selection activeCell="O27" sqref="O27"/>
    </sheetView>
  </sheetViews>
  <sheetFormatPr defaultRowHeight="12.75"/>
  <cols>
    <col min="1" max="1" width="14" customWidth="1"/>
    <col min="2" max="2" width="7.28515625" customWidth="1"/>
    <col min="3" max="3" width="7.42578125" customWidth="1"/>
    <col min="4" max="4" width="7.7109375" customWidth="1"/>
    <col min="5" max="5" width="7.85546875" customWidth="1"/>
    <col min="6" max="6" width="8.5703125" customWidth="1"/>
    <col min="7" max="7" width="13.28515625" customWidth="1"/>
    <col min="8" max="8" width="1.28515625" customWidth="1"/>
    <col min="9" max="9" width="16.28515625" customWidth="1"/>
    <col min="10" max="10" width="6.42578125" customWidth="1"/>
    <col min="11" max="11" width="8.140625" customWidth="1"/>
    <col min="12" max="12" width="6.5703125" customWidth="1"/>
    <col min="13" max="13" width="7.42578125" customWidth="1"/>
    <col min="14" max="14" width="8.85546875" style="15" customWidth="1"/>
    <col min="15" max="15" width="11.5703125" style="14" bestFit="1" customWidth="1"/>
    <col min="16" max="16" width="3.7109375" customWidth="1"/>
  </cols>
  <sheetData>
    <row r="4" spans="1:15" ht="13.5" thickBot="1"/>
    <row r="5" spans="1:15" ht="15.75" thickBot="1">
      <c r="I5" s="81" t="s">
        <v>48</v>
      </c>
      <c r="K5" s="189" t="s">
        <v>82</v>
      </c>
      <c r="L5" s="190"/>
      <c r="M5" s="190"/>
      <c r="N5" s="191"/>
    </row>
    <row r="6" spans="1:15">
      <c r="I6" s="82" t="s">
        <v>49</v>
      </c>
      <c r="K6" s="76" t="s">
        <v>56</v>
      </c>
      <c r="L6" s="77"/>
      <c r="M6" s="77"/>
      <c r="N6" s="78">
        <v>-2</v>
      </c>
    </row>
    <row r="7" spans="1:15">
      <c r="I7" s="82" t="s">
        <v>79</v>
      </c>
      <c r="K7" s="205" t="s">
        <v>74</v>
      </c>
      <c r="L7" s="206"/>
      <c r="M7" s="206"/>
      <c r="N7" s="73">
        <v>-25</v>
      </c>
    </row>
    <row r="8" spans="1:15">
      <c r="I8" s="82" t="s">
        <v>71</v>
      </c>
      <c r="K8" s="205" t="s">
        <v>70</v>
      </c>
      <c r="L8" s="206"/>
      <c r="M8" s="206"/>
      <c r="N8" s="73">
        <v>15</v>
      </c>
    </row>
    <row r="9" spans="1:15">
      <c r="I9" s="82" t="s">
        <v>72</v>
      </c>
      <c r="K9" s="205" t="s">
        <v>81</v>
      </c>
      <c r="L9" s="206"/>
      <c r="M9" s="206"/>
      <c r="N9" s="73">
        <v>-13</v>
      </c>
    </row>
    <row r="10" spans="1:15">
      <c r="I10" s="82" t="s">
        <v>80</v>
      </c>
      <c r="K10" s="207" t="s">
        <v>50</v>
      </c>
      <c r="L10" s="208"/>
      <c r="M10" s="208"/>
      <c r="N10" s="79">
        <v>-3</v>
      </c>
    </row>
    <row r="11" spans="1:15" ht="15.75" customHeight="1" thickBot="1">
      <c r="I11" s="115" t="s">
        <v>75</v>
      </c>
      <c r="K11" s="216" t="s">
        <v>60</v>
      </c>
      <c r="L11" s="217"/>
      <c r="M11" s="217"/>
      <c r="N11" s="118">
        <v>-16</v>
      </c>
    </row>
    <row r="12" spans="1:15" ht="15.75" customHeight="1" thickBot="1">
      <c r="K12" s="136"/>
      <c r="L12" s="137"/>
      <c r="M12" s="137"/>
      <c r="N12" s="84"/>
    </row>
    <row r="13" spans="1:15" ht="15.75" customHeight="1">
      <c r="K13" s="138"/>
      <c r="L13" s="138"/>
      <c r="M13" s="138"/>
      <c r="N13" s="117"/>
    </row>
    <row r="14" spans="1:15" ht="15" customHeight="1">
      <c r="A14" s="165" t="s">
        <v>85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6"/>
      <c r="O14" s="166"/>
    </row>
    <row r="15" spans="1:15" ht="28.5" customHeight="1" thickBot="1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6"/>
      <c r="O15" s="166"/>
    </row>
    <row r="16" spans="1:15" ht="24" customHeight="1">
      <c r="A16" s="169" t="s">
        <v>3</v>
      </c>
      <c r="B16" s="170"/>
      <c r="C16" s="170"/>
      <c r="D16" s="170"/>
      <c r="E16" s="170"/>
      <c r="F16" s="170"/>
      <c r="G16" s="171"/>
      <c r="H16" s="3"/>
      <c r="I16" s="90" t="s">
        <v>2</v>
      </c>
      <c r="J16" s="68" t="s">
        <v>7</v>
      </c>
      <c r="K16" s="68" t="s">
        <v>8</v>
      </c>
      <c r="L16" s="68" t="s">
        <v>17</v>
      </c>
      <c r="M16" s="68" t="s">
        <v>4</v>
      </c>
      <c r="N16" s="68" t="s">
        <v>5</v>
      </c>
      <c r="O16" s="91" t="s">
        <v>6</v>
      </c>
    </row>
    <row r="17" spans="1:18" ht="15" customHeight="1">
      <c r="A17" s="176" t="s">
        <v>62</v>
      </c>
      <c r="B17" s="177"/>
      <c r="C17" s="177"/>
      <c r="D17" s="177"/>
      <c r="E17" s="177"/>
      <c r="F17" s="177"/>
      <c r="G17" s="178"/>
      <c r="H17" s="20"/>
      <c r="I17" s="92" t="s">
        <v>22</v>
      </c>
      <c r="J17" s="93">
        <f>'Rnd 11'!L17</f>
        <v>18</v>
      </c>
      <c r="K17" s="93">
        <v>2</v>
      </c>
      <c r="L17" s="94">
        <f t="shared" ref="L17:L22" si="0">SUM(J17:K17)</f>
        <v>20</v>
      </c>
      <c r="M17" s="95">
        <v>83</v>
      </c>
      <c r="N17" s="95">
        <v>63</v>
      </c>
      <c r="O17" s="96">
        <f t="shared" ref="O17:O22" si="1">(M17/N17)*1</f>
        <v>1.3174603174603174</v>
      </c>
      <c r="Q17" s="48"/>
      <c r="R17" s="48"/>
    </row>
    <row r="18" spans="1:18" ht="15" customHeight="1">
      <c r="A18" s="85"/>
      <c r="B18" s="75"/>
      <c r="C18" s="75"/>
      <c r="D18" s="75"/>
      <c r="E18" s="75"/>
      <c r="F18" s="75"/>
      <c r="G18" s="86"/>
      <c r="H18" s="20"/>
      <c r="I18" s="97" t="s">
        <v>19</v>
      </c>
      <c r="J18" s="93">
        <f>'Rnd 11'!L18</f>
        <v>16</v>
      </c>
      <c r="K18" s="95">
        <v>0</v>
      </c>
      <c r="L18" s="98">
        <f t="shared" si="0"/>
        <v>16</v>
      </c>
      <c r="M18" s="95">
        <v>80</v>
      </c>
      <c r="N18" s="95">
        <v>69</v>
      </c>
      <c r="O18" s="96">
        <f t="shared" si="1"/>
        <v>1.1594202898550725</v>
      </c>
      <c r="Q18" s="48"/>
      <c r="R18" s="48"/>
    </row>
    <row r="19" spans="1:18" ht="15" customHeight="1">
      <c r="A19" s="85"/>
      <c r="B19" s="198" t="s">
        <v>61</v>
      </c>
      <c r="C19" s="198"/>
      <c r="D19" s="198"/>
      <c r="E19" s="198"/>
      <c r="F19" s="198"/>
      <c r="G19" s="199"/>
      <c r="H19" s="20"/>
      <c r="I19" s="97" t="s">
        <v>20</v>
      </c>
      <c r="J19" s="93">
        <f>'Rnd 11'!L19</f>
        <v>10</v>
      </c>
      <c r="K19" s="95">
        <v>2</v>
      </c>
      <c r="L19" s="98">
        <f t="shared" si="0"/>
        <v>12</v>
      </c>
      <c r="M19" s="95">
        <v>74</v>
      </c>
      <c r="N19" s="95">
        <v>69</v>
      </c>
      <c r="O19" s="96">
        <f t="shared" si="1"/>
        <v>1.0724637681159421</v>
      </c>
      <c r="Q19" s="48"/>
      <c r="R19" s="48"/>
    </row>
    <row r="20" spans="1:18" ht="15" customHeight="1">
      <c r="A20" s="85"/>
      <c r="B20" s="198"/>
      <c r="C20" s="198"/>
      <c r="D20" s="198"/>
      <c r="E20" s="198"/>
      <c r="F20" s="198"/>
      <c r="G20" s="199"/>
      <c r="H20" s="20"/>
      <c r="I20" s="97" t="s">
        <v>21</v>
      </c>
      <c r="J20" s="93">
        <f>'Rnd 11'!L20</f>
        <v>10</v>
      </c>
      <c r="K20" s="95">
        <v>2</v>
      </c>
      <c r="L20" s="98">
        <f t="shared" si="0"/>
        <v>12</v>
      </c>
      <c r="M20" s="95">
        <v>76</v>
      </c>
      <c r="N20" s="95">
        <v>78</v>
      </c>
      <c r="O20" s="96">
        <f t="shared" si="1"/>
        <v>0.97435897435897434</v>
      </c>
      <c r="Q20" s="48"/>
      <c r="R20" s="48"/>
    </row>
    <row r="21" spans="1:18" ht="15" customHeight="1">
      <c r="A21" s="85"/>
      <c r="B21" s="198"/>
      <c r="C21" s="198"/>
      <c r="D21" s="198"/>
      <c r="E21" s="198"/>
      <c r="F21" s="198"/>
      <c r="G21" s="199"/>
      <c r="H21" s="20"/>
      <c r="I21" s="92" t="s">
        <v>34</v>
      </c>
      <c r="J21" s="93">
        <f>'Rnd 11'!L21</f>
        <v>6</v>
      </c>
      <c r="K21" s="93">
        <v>0</v>
      </c>
      <c r="L21" s="94">
        <f t="shared" si="0"/>
        <v>6</v>
      </c>
      <c r="M21" s="95">
        <v>70</v>
      </c>
      <c r="N21" s="95">
        <v>75</v>
      </c>
      <c r="O21" s="96">
        <f t="shared" si="1"/>
        <v>0.93333333333333335</v>
      </c>
      <c r="Q21" s="48"/>
      <c r="R21" s="48"/>
    </row>
    <row r="22" spans="1:18" ht="15" customHeight="1">
      <c r="A22" s="85"/>
      <c r="B22" s="198"/>
      <c r="C22" s="198"/>
      <c r="D22" s="198"/>
      <c r="E22" s="198"/>
      <c r="F22" s="198"/>
      <c r="G22" s="199"/>
      <c r="H22" s="20"/>
      <c r="I22" s="92" t="s">
        <v>23</v>
      </c>
      <c r="J22" s="93">
        <f>'Rnd 11'!L22</f>
        <v>6</v>
      </c>
      <c r="K22" s="93">
        <v>0</v>
      </c>
      <c r="L22" s="94">
        <f t="shared" si="0"/>
        <v>6</v>
      </c>
      <c r="M22" s="95">
        <v>57</v>
      </c>
      <c r="N22" s="95">
        <v>91</v>
      </c>
      <c r="O22" s="96">
        <f t="shared" si="1"/>
        <v>0.62637362637362637</v>
      </c>
      <c r="Q22" s="48"/>
      <c r="R22" s="48"/>
    </row>
    <row r="23" spans="1:18" ht="15" customHeight="1" thickBot="1">
      <c r="A23" s="85"/>
      <c r="B23" s="198"/>
      <c r="C23" s="198"/>
      <c r="D23" s="198"/>
      <c r="E23" s="198"/>
      <c r="F23" s="198"/>
      <c r="G23" s="199"/>
      <c r="H23" s="20"/>
      <c r="I23" s="23"/>
      <c r="J23" s="5"/>
      <c r="K23" s="5"/>
      <c r="L23" s="5"/>
      <c r="M23" s="5"/>
      <c r="N23" s="5"/>
      <c r="O23" s="44"/>
    </row>
    <row r="24" spans="1:18" ht="15" customHeight="1" thickBot="1">
      <c r="A24" s="87"/>
      <c r="B24" s="88"/>
      <c r="C24" s="88"/>
      <c r="D24" s="5"/>
      <c r="E24" s="5"/>
      <c r="F24" s="5"/>
      <c r="G24" s="80"/>
      <c r="H24" s="25"/>
      <c r="I24" s="24"/>
      <c r="J24" s="48"/>
      <c r="K24" s="48"/>
      <c r="L24" s="48"/>
      <c r="M24" s="48"/>
    </row>
    <row r="25" spans="1:18" ht="24" customHeight="1">
      <c r="A25" s="104" t="s">
        <v>0</v>
      </c>
      <c r="B25" s="105" t="s">
        <v>7</v>
      </c>
      <c r="C25" s="105" t="s">
        <v>8</v>
      </c>
      <c r="D25" s="105" t="s">
        <v>17</v>
      </c>
      <c r="E25" s="74" t="s">
        <v>4</v>
      </c>
      <c r="F25" s="74" t="s">
        <v>5</v>
      </c>
      <c r="G25" s="106" t="s">
        <v>6</v>
      </c>
      <c r="H25" s="29"/>
      <c r="I25" s="99" t="s">
        <v>1</v>
      </c>
      <c r="J25" s="68" t="s">
        <v>7</v>
      </c>
      <c r="K25" s="68" t="s">
        <v>8</v>
      </c>
      <c r="L25" s="68" t="s">
        <v>17</v>
      </c>
      <c r="M25" s="68" t="s">
        <v>4</v>
      </c>
      <c r="N25" s="68" t="s">
        <v>5</v>
      </c>
      <c r="O25" s="91" t="s">
        <v>6</v>
      </c>
    </row>
    <row r="26" spans="1:18" ht="15" customHeight="1">
      <c r="A26" s="97" t="s">
        <v>26</v>
      </c>
      <c r="B26" s="93">
        <f>'Rnd 11'!D27</f>
        <v>16</v>
      </c>
      <c r="C26" s="107">
        <v>2</v>
      </c>
      <c r="D26" s="108">
        <f t="shared" ref="D26:D31" si="2">SUM(B26:C26)</f>
        <v>18</v>
      </c>
      <c r="E26" s="109">
        <v>85</v>
      </c>
      <c r="F26" s="109">
        <v>62</v>
      </c>
      <c r="G26" s="96">
        <f t="shared" ref="G26:G31" si="3">(E26/F26)*1</f>
        <v>1.3709677419354838</v>
      </c>
      <c r="H26" s="31"/>
      <c r="I26" s="97" t="s">
        <v>32</v>
      </c>
      <c r="J26" s="93">
        <f>'Rnd 11'!L26</f>
        <v>20</v>
      </c>
      <c r="K26" s="95">
        <v>0</v>
      </c>
      <c r="L26" s="98">
        <f t="shared" ref="L26:L31" si="4">SUM(J26:K26)</f>
        <v>20</v>
      </c>
      <c r="M26" s="95">
        <v>83</v>
      </c>
      <c r="N26" s="95">
        <v>50</v>
      </c>
      <c r="O26" s="96">
        <f t="shared" ref="O26:O31" si="5">(M26/N26)*1</f>
        <v>1.66</v>
      </c>
      <c r="Q26" s="64"/>
    </row>
    <row r="27" spans="1:18" ht="15" customHeight="1">
      <c r="A27" s="97" t="s">
        <v>28</v>
      </c>
      <c r="B27" s="93">
        <f>'Rnd 11'!D28</f>
        <v>10</v>
      </c>
      <c r="C27" s="107">
        <v>2</v>
      </c>
      <c r="D27" s="108">
        <f t="shared" si="2"/>
        <v>12</v>
      </c>
      <c r="E27" s="109">
        <v>79</v>
      </c>
      <c r="F27" s="109">
        <v>61</v>
      </c>
      <c r="G27" s="96">
        <f t="shared" si="3"/>
        <v>1.2950819672131149</v>
      </c>
      <c r="H27" s="31"/>
      <c r="I27" s="100" t="s">
        <v>33</v>
      </c>
      <c r="J27" s="110">
        <f>'Rnd 11'!L27</f>
        <v>12</v>
      </c>
      <c r="K27" s="101">
        <v>2</v>
      </c>
      <c r="L27" s="102">
        <f t="shared" si="4"/>
        <v>14</v>
      </c>
      <c r="M27" s="101">
        <v>71</v>
      </c>
      <c r="N27" s="101">
        <v>60</v>
      </c>
      <c r="O27" s="103">
        <f t="shared" si="5"/>
        <v>1.1833333333333333</v>
      </c>
      <c r="Q27" s="64"/>
    </row>
    <row r="28" spans="1:18" ht="15" customHeight="1">
      <c r="A28" s="97" t="s">
        <v>24</v>
      </c>
      <c r="B28" s="93">
        <f>'Rnd 11'!D29</f>
        <v>10</v>
      </c>
      <c r="C28" s="107">
        <v>2</v>
      </c>
      <c r="D28" s="108">
        <f t="shared" si="2"/>
        <v>12</v>
      </c>
      <c r="E28" s="109">
        <v>70</v>
      </c>
      <c r="F28" s="109">
        <v>71</v>
      </c>
      <c r="G28" s="96">
        <f t="shared" si="3"/>
        <v>0.9859154929577465</v>
      </c>
      <c r="H28" s="31"/>
      <c r="I28" s="97" t="s">
        <v>27</v>
      </c>
      <c r="J28" s="93">
        <f>'Rnd 11'!L28</f>
        <v>12</v>
      </c>
      <c r="K28" s="95">
        <v>0</v>
      </c>
      <c r="L28" s="98">
        <f t="shared" si="4"/>
        <v>12</v>
      </c>
      <c r="M28" s="95">
        <v>76</v>
      </c>
      <c r="N28" s="95">
        <v>67</v>
      </c>
      <c r="O28" s="96">
        <f t="shared" si="5"/>
        <v>1.1343283582089552</v>
      </c>
      <c r="Q28" s="64"/>
    </row>
    <row r="29" spans="1:18" ht="15" customHeight="1">
      <c r="A29" s="97" t="s">
        <v>25</v>
      </c>
      <c r="B29" s="93">
        <f>'Rnd 11'!D26</f>
        <v>22</v>
      </c>
      <c r="C29" s="107">
        <v>0</v>
      </c>
      <c r="D29" s="108">
        <f t="shared" si="2"/>
        <v>22</v>
      </c>
      <c r="E29" s="109">
        <v>82</v>
      </c>
      <c r="F29" s="109">
        <v>61</v>
      </c>
      <c r="G29" s="96">
        <f t="shared" si="3"/>
        <v>1.3442622950819672</v>
      </c>
      <c r="H29" s="31"/>
      <c r="I29" s="97" t="s">
        <v>30</v>
      </c>
      <c r="J29" s="93">
        <f>'Rnd 11'!L30</f>
        <v>8</v>
      </c>
      <c r="K29" s="95">
        <v>2</v>
      </c>
      <c r="L29" s="98">
        <f t="shared" si="4"/>
        <v>10</v>
      </c>
      <c r="M29" s="95">
        <v>61</v>
      </c>
      <c r="N29" s="95">
        <v>78</v>
      </c>
      <c r="O29" s="96">
        <f t="shared" si="5"/>
        <v>0.78205128205128205</v>
      </c>
      <c r="Q29" s="64"/>
    </row>
    <row r="30" spans="1:18" ht="15" customHeight="1">
      <c r="A30" s="97" t="s">
        <v>29</v>
      </c>
      <c r="B30" s="93">
        <f>'Rnd 11'!D30</f>
        <v>6</v>
      </c>
      <c r="C30" s="107">
        <v>0</v>
      </c>
      <c r="D30" s="108">
        <f t="shared" si="2"/>
        <v>6</v>
      </c>
      <c r="E30" s="109">
        <v>60</v>
      </c>
      <c r="F30" s="109">
        <v>83</v>
      </c>
      <c r="G30" s="96">
        <f t="shared" si="3"/>
        <v>0.72289156626506024</v>
      </c>
      <c r="H30" s="20"/>
      <c r="I30" s="97" t="s">
        <v>37</v>
      </c>
      <c r="J30" s="93">
        <f>'Rnd 11'!L29</f>
        <v>8</v>
      </c>
      <c r="K30" s="95">
        <v>0</v>
      </c>
      <c r="L30" s="98">
        <f t="shared" si="4"/>
        <v>8</v>
      </c>
      <c r="M30" s="95">
        <v>67</v>
      </c>
      <c r="N30" s="95">
        <v>78</v>
      </c>
      <c r="O30" s="96">
        <f t="shared" si="5"/>
        <v>0.85897435897435892</v>
      </c>
      <c r="Q30" s="64"/>
    </row>
    <row r="31" spans="1:18" ht="15" customHeight="1">
      <c r="A31" s="97" t="s">
        <v>36</v>
      </c>
      <c r="B31" s="93">
        <f>'Rnd 11'!D31</f>
        <v>2</v>
      </c>
      <c r="C31" s="107">
        <v>0</v>
      </c>
      <c r="D31" s="108">
        <f t="shared" si="2"/>
        <v>2</v>
      </c>
      <c r="E31" s="109">
        <v>50</v>
      </c>
      <c r="F31" s="109">
        <v>88</v>
      </c>
      <c r="G31" s="96">
        <f t="shared" si="3"/>
        <v>0.56818181818181823</v>
      </c>
      <c r="H31" s="20"/>
      <c r="I31" s="100" t="s">
        <v>31</v>
      </c>
      <c r="J31" s="110">
        <f>'Rnd 11'!L31</f>
        <v>6</v>
      </c>
      <c r="K31" s="101">
        <v>2</v>
      </c>
      <c r="L31" s="102">
        <f t="shared" si="4"/>
        <v>8</v>
      </c>
      <c r="M31" s="101">
        <v>54</v>
      </c>
      <c r="N31" s="101">
        <v>77</v>
      </c>
      <c r="O31" s="103">
        <f t="shared" si="5"/>
        <v>0.70129870129870131</v>
      </c>
      <c r="Q31" s="64"/>
    </row>
    <row r="32" spans="1:18" ht="15" customHeight="1" thickBot="1">
      <c r="A32" s="34"/>
      <c r="B32" s="6"/>
      <c r="C32" s="6"/>
      <c r="D32" s="6"/>
      <c r="E32" s="6"/>
      <c r="F32" s="6"/>
      <c r="G32" s="7"/>
      <c r="H32" s="8"/>
      <c r="I32" s="9"/>
      <c r="J32" s="6"/>
      <c r="K32" s="6"/>
      <c r="L32" s="6"/>
      <c r="M32" s="6"/>
      <c r="N32" s="16"/>
      <c r="O32" s="17"/>
    </row>
    <row r="33" spans="1:15" ht="15" customHeight="1">
      <c r="A33" s="1"/>
      <c r="B33" s="1"/>
      <c r="C33" s="1"/>
      <c r="D33" s="1"/>
      <c r="E33" s="10"/>
      <c r="F33" s="10"/>
      <c r="G33" s="11">
        <f>SUM(G26:G32)-78</f>
        <v>-71.71269911836481</v>
      </c>
      <c r="H33" s="1"/>
      <c r="I33" s="1"/>
      <c r="J33" s="1"/>
      <c r="K33" s="1"/>
      <c r="L33" s="1"/>
      <c r="M33" s="11">
        <f>SUM(M28:M32)-78</f>
        <v>180</v>
      </c>
    </row>
    <row r="34" spans="1:15" ht="13.5" customHeight="1">
      <c r="A34" s="48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</row>
    <row r="35" spans="1:15" ht="23.25" customHeight="1">
      <c r="A35" s="49" t="s">
        <v>9</v>
      </c>
      <c r="B35" s="203" t="s">
        <v>10</v>
      </c>
      <c r="C35" s="204"/>
      <c r="D35" s="197"/>
      <c r="E35" s="49" t="s">
        <v>11</v>
      </c>
      <c r="F35" s="49" t="s">
        <v>12</v>
      </c>
      <c r="G35" s="200" t="s">
        <v>13</v>
      </c>
      <c r="H35" s="201"/>
      <c r="I35" s="202"/>
      <c r="J35" s="33" t="s">
        <v>14</v>
      </c>
      <c r="K35" s="49" t="s">
        <v>12</v>
      </c>
      <c r="L35" s="49"/>
      <c r="M35" s="38" t="s">
        <v>15</v>
      </c>
      <c r="N35" s="39" t="s">
        <v>16</v>
      </c>
      <c r="O35" s="39" t="s">
        <v>17</v>
      </c>
    </row>
    <row r="36" spans="1:15">
      <c r="A36" s="45">
        <v>1</v>
      </c>
      <c r="B36" s="186" t="s">
        <v>39</v>
      </c>
      <c r="C36" s="187"/>
      <c r="D36" s="188"/>
      <c r="E36" s="45">
        <v>1</v>
      </c>
      <c r="F36" s="45">
        <v>1</v>
      </c>
      <c r="G36" s="192" t="s">
        <v>42</v>
      </c>
      <c r="H36" s="187"/>
      <c r="I36" s="188"/>
      <c r="J36" s="36" t="s">
        <v>40</v>
      </c>
      <c r="K36" s="45">
        <v>2</v>
      </c>
      <c r="L36" s="45"/>
      <c r="M36" s="40" t="s">
        <v>44</v>
      </c>
      <c r="N36" s="37"/>
      <c r="O36" s="37"/>
    </row>
    <row r="37" spans="1:15">
      <c r="A37" s="45">
        <v>1</v>
      </c>
      <c r="B37" s="186" t="s">
        <v>38</v>
      </c>
      <c r="C37" s="187"/>
      <c r="D37" s="188"/>
      <c r="E37" s="45">
        <v>1</v>
      </c>
      <c r="F37" s="45">
        <v>2</v>
      </c>
      <c r="G37" s="186" t="s">
        <v>43</v>
      </c>
      <c r="H37" s="187"/>
      <c r="I37" s="188"/>
      <c r="J37" s="36" t="s">
        <v>41</v>
      </c>
      <c r="K37" s="45">
        <v>1</v>
      </c>
      <c r="L37" s="45"/>
      <c r="M37" s="40" t="s">
        <v>44</v>
      </c>
      <c r="N37" s="37"/>
      <c r="O37" s="37"/>
    </row>
    <row r="38" spans="1:15" ht="13.5" customHeight="1">
      <c r="A38" s="45">
        <v>2</v>
      </c>
      <c r="B38" s="186" t="s">
        <v>47</v>
      </c>
      <c r="C38" s="187"/>
      <c r="D38" s="188"/>
      <c r="E38" s="45">
        <v>2</v>
      </c>
      <c r="F38" s="71">
        <v>2</v>
      </c>
      <c r="G38" s="192" t="s">
        <v>46</v>
      </c>
      <c r="H38" s="193"/>
      <c r="I38" s="194"/>
      <c r="J38" s="70" t="s">
        <v>57</v>
      </c>
      <c r="K38" s="135">
        <v>1</v>
      </c>
      <c r="L38" s="37"/>
      <c r="M38" s="40" t="s">
        <v>44</v>
      </c>
      <c r="N38" s="37"/>
      <c r="O38" s="37"/>
    </row>
    <row r="39" spans="1:15">
      <c r="A39" s="45">
        <v>3</v>
      </c>
      <c r="B39" s="195" t="s">
        <v>39</v>
      </c>
      <c r="C39" s="196"/>
      <c r="D39" s="197"/>
      <c r="E39" s="45">
        <v>1</v>
      </c>
      <c r="F39" s="45">
        <v>1</v>
      </c>
      <c r="G39" s="192" t="s">
        <v>63</v>
      </c>
      <c r="H39" s="193"/>
      <c r="I39" s="194"/>
      <c r="J39" s="36" t="s">
        <v>40</v>
      </c>
      <c r="K39" s="45">
        <v>1</v>
      </c>
      <c r="L39" s="45"/>
      <c r="M39" s="40">
        <v>34</v>
      </c>
      <c r="N39" s="37">
        <v>5.5</v>
      </c>
      <c r="O39" s="37">
        <f>SUM(M39:N39)</f>
        <v>39.5</v>
      </c>
    </row>
    <row r="40" spans="1:15">
      <c r="A40" s="45">
        <v>5</v>
      </c>
      <c r="B40" s="211" t="s">
        <v>38</v>
      </c>
      <c r="C40" s="212"/>
      <c r="D40" s="197"/>
      <c r="E40" s="45">
        <v>3</v>
      </c>
      <c r="F40" s="45">
        <v>8</v>
      </c>
      <c r="G40" s="192" t="s">
        <v>66</v>
      </c>
      <c r="H40" s="214"/>
      <c r="I40" s="215"/>
      <c r="J40" s="36" t="s">
        <v>39</v>
      </c>
      <c r="K40" s="45">
        <v>2</v>
      </c>
      <c r="L40" s="45"/>
      <c r="M40" s="40"/>
      <c r="N40" s="37">
        <v>5.5</v>
      </c>
      <c r="O40" s="37">
        <f>SUM(M40:N40)</f>
        <v>5.5</v>
      </c>
    </row>
    <row r="41" spans="1:15">
      <c r="A41" s="45">
        <v>5</v>
      </c>
      <c r="B41" s="211" t="s">
        <v>47</v>
      </c>
      <c r="C41" s="212"/>
      <c r="D41" s="197"/>
      <c r="E41" s="45">
        <v>2</v>
      </c>
      <c r="F41" s="45">
        <v>2</v>
      </c>
      <c r="G41" s="192" t="s">
        <v>46</v>
      </c>
      <c r="H41" s="193"/>
      <c r="I41" s="194"/>
      <c r="J41" s="36" t="s">
        <v>67</v>
      </c>
      <c r="K41" s="45">
        <v>1</v>
      </c>
      <c r="L41" s="45"/>
      <c r="M41" s="40"/>
      <c r="N41" s="37">
        <v>5.5</v>
      </c>
      <c r="O41" s="37">
        <f>SUM(M41:N41)</f>
        <v>5.5</v>
      </c>
    </row>
    <row r="42" spans="1:15" ht="24" customHeight="1">
      <c r="A42" s="45">
        <v>11</v>
      </c>
      <c r="B42" s="211" t="s">
        <v>47</v>
      </c>
      <c r="C42" s="212"/>
      <c r="D42" s="197"/>
      <c r="E42" s="45">
        <v>2</v>
      </c>
      <c r="F42" s="45">
        <v>2</v>
      </c>
      <c r="G42" s="218" t="s">
        <v>84</v>
      </c>
      <c r="H42" s="219"/>
      <c r="I42" s="220"/>
      <c r="J42" s="36" t="s">
        <v>40</v>
      </c>
      <c r="K42" s="45">
        <v>5</v>
      </c>
      <c r="L42" s="45"/>
      <c r="M42" s="40" t="s">
        <v>44</v>
      </c>
      <c r="N42" s="37"/>
      <c r="O42" s="37"/>
    </row>
    <row r="43" spans="1:15">
      <c r="A43" s="45"/>
      <c r="B43" s="211"/>
      <c r="C43" s="212"/>
      <c r="D43" s="197"/>
      <c r="E43" s="45"/>
      <c r="F43" s="45"/>
      <c r="G43" s="213"/>
      <c r="H43" s="201"/>
      <c r="I43" s="202"/>
      <c r="J43" s="36"/>
      <c r="K43" s="45"/>
      <c r="L43" s="45"/>
      <c r="M43" s="40"/>
      <c r="N43" s="37"/>
      <c r="O43" s="37"/>
    </row>
    <row r="44" spans="1:15">
      <c r="A44" s="45"/>
      <c r="B44" s="211"/>
      <c r="C44" s="212"/>
      <c r="D44" s="197"/>
      <c r="E44" s="45"/>
      <c r="F44" s="45"/>
      <c r="G44" s="182"/>
      <c r="H44" s="201"/>
      <c r="I44" s="202"/>
      <c r="J44" s="36"/>
      <c r="K44" s="45"/>
      <c r="L44" s="45"/>
      <c r="M44" s="40"/>
      <c r="N44" s="37"/>
      <c r="O44" s="37"/>
    </row>
  </sheetData>
  <sortState ref="I26:O31">
    <sortCondition descending="1" ref="L26:L31"/>
    <sortCondition descending="1" ref="O26:O31"/>
  </sortState>
  <mergeCells count="30">
    <mergeCell ref="K11:M11"/>
    <mergeCell ref="K5:N5"/>
    <mergeCell ref="K7:M7"/>
    <mergeCell ref="K8:M8"/>
    <mergeCell ref="K9:M9"/>
    <mergeCell ref="K10:M10"/>
    <mergeCell ref="A14:O15"/>
    <mergeCell ref="A16:G16"/>
    <mergeCell ref="A17:G17"/>
    <mergeCell ref="B19:G23"/>
    <mergeCell ref="B35:D35"/>
    <mergeCell ref="G35:I35"/>
    <mergeCell ref="B36:D36"/>
    <mergeCell ref="G36:I36"/>
    <mergeCell ref="B37:D37"/>
    <mergeCell ref="G37:I37"/>
    <mergeCell ref="B38:D38"/>
    <mergeCell ref="G38:I38"/>
    <mergeCell ref="B39:D39"/>
    <mergeCell ref="G39:I39"/>
    <mergeCell ref="B40:D40"/>
    <mergeCell ref="G40:I40"/>
    <mergeCell ref="B41:D41"/>
    <mergeCell ref="G41:I41"/>
    <mergeCell ref="B42:D42"/>
    <mergeCell ref="G42:I42"/>
    <mergeCell ref="B43:D43"/>
    <mergeCell ref="G43:I43"/>
    <mergeCell ref="B44:D44"/>
    <mergeCell ref="G44:I44"/>
  </mergeCells>
  <printOptions horizontalCentered="1"/>
  <pageMargins left="0.19685039370078741" right="0" top="0" bottom="0" header="0" footer="0"/>
  <pageSetup paperSize="9" scale="77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4:R44"/>
  <sheetViews>
    <sheetView view="pageBreakPreview" topLeftCell="I24" zoomScaleSheetLayoutView="100" workbookViewId="0">
      <selection activeCell="M26" sqref="M26"/>
    </sheetView>
  </sheetViews>
  <sheetFormatPr defaultRowHeight="12.75"/>
  <cols>
    <col min="1" max="1" width="14" customWidth="1"/>
    <col min="2" max="2" width="7.28515625" customWidth="1"/>
    <col min="3" max="3" width="7.42578125" customWidth="1"/>
    <col min="4" max="4" width="7.7109375" customWidth="1"/>
    <col min="5" max="5" width="7.85546875" customWidth="1"/>
    <col min="6" max="6" width="8.5703125" customWidth="1"/>
    <col min="7" max="7" width="13.28515625" customWidth="1"/>
    <col min="8" max="8" width="1.28515625" customWidth="1"/>
    <col min="9" max="9" width="16.28515625" customWidth="1"/>
    <col min="10" max="10" width="6.42578125" customWidth="1"/>
    <col min="11" max="11" width="8.140625" customWidth="1"/>
    <col min="12" max="12" width="6.5703125" customWidth="1"/>
    <col min="13" max="13" width="7.42578125" customWidth="1"/>
    <col min="14" max="14" width="8.85546875" style="15" customWidth="1"/>
    <col min="15" max="15" width="11.5703125" style="14" bestFit="1" customWidth="1"/>
    <col min="16" max="16" width="3.7109375" customWidth="1"/>
  </cols>
  <sheetData>
    <row r="4" spans="1:15" ht="13.5" thickBot="1"/>
    <row r="5" spans="1:15" ht="15.75" thickBot="1">
      <c r="I5" s="81" t="s">
        <v>48</v>
      </c>
      <c r="K5" s="189" t="s">
        <v>82</v>
      </c>
      <c r="L5" s="190"/>
      <c r="M5" s="190"/>
      <c r="N5" s="191"/>
    </row>
    <row r="6" spans="1:15">
      <c r="I6" s="82" t="s">
        <v>49</v>
      </c>
      <c r="K6" s="76" t="s">
        <v>56</v>
      </c>
      <c r="L6" s="77"/>
      <c r="M6" s="77"/>
      <c r="N6" s="78">
        <v>-2</v>
      </c>
    </row>
    <row r="7" spans="1:15">
      <c r="I7" s="82" t="s">
        <v>79</v>
      </c>
      <c r="K7" s="205" t="s">
        <v>74</v>
      </c>
      <c r="L7" s="206"/>
      <c r="M7" s="206"/>
      <c r="N7" s="73">
        <v>-25</v>
      </c>
    </row>
    <row r="8" spans="1:15">
      <c r="I8" s="82" t="s">
        <v>71</v>
      </c>
      <c r="K8" s="205" t="s">
        <v>70</v>
      </c>
      <c r="L8" s="206"/>
      <c r="M8" s="206"/>
      <c r="N8" s="73">
        <v>15</v>
      </c>
    </row>
    <row r="9" spans="1:15">
      <c r="I9" s="82" t="s">
        <v>72</v>
      </c>
      <c r="K9" s="205" t="s">
        <v>81</v>
      </c>
      <c r="L9" s="206"/>
      <c r="M9" s="206"/>
      <c r="N9" s="73">
        <v>-13</v>
      </c>
    </row>
    <row r="10" spans="1:15">
      <c r="I10" s="82" t="s">
        <v>80</v>
      </c>
      <c r="K10" s="207" t="s">
        <v>50</v>
      </c>
      <c r="L10" s="208"/>
      <c r="M10" s="208"/>
      <c r="N10" s="79">
        <v>-3</v>
      </c>
    </row>
    <row r="11" spans="1:15" ht="15.75" customHeight="1" thickBot="1">
      <c r="I11" s="115" t="s">
        <v>75</v>
      </c>
      <c r="K11" s="216" t="s">
        <v>60</v>
      </c>
      <c r="L11" s="217"/>
      <c r="M11" s="217"/>
      <c r="N11" s="118">
        <v>-16</v>
      </c>
    </row>
    <row r="12" spans="1:15" ht="15.75" customHeight="1" thickBot="1">
      <c r="K12" s="140"/>
      <c r="L12" s="141"/>
      <c r="M12" s="141"/>
      <c r="N12" s="84"/>
    </row>
    <row r="13" spans="1:15" ht="15.75" customHeight="1">
      <c r="K13" s="142"/>
      <c r="L13" s="142"/>
      <c r="M13" s="142"/>
      <c r="N13" s="117"/>
    </row>
    <row r="14" spans="1:15" ht="15" customHeight="1">
      <c r="A14" s="165" t="s">
        <v>86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6"/>
      <c r="O14" s="166"/>
    </row>
    <row r="15" spans="1:15" ht="28.5" customHeight="1" thickBot="1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6"/>
      <c r="O15" s="166"/>
    </row>
    <row r="16" spans="1:15" ht="24" customHeight="1">
      <c r="A16" s="169" t="s">
        <v>3</v>
      </c>
      <c r="B16" s="170"/>
      <c r="C16" s="170"/>
      <c r="D16" s="170"/>
      <c r="E16" s="170"/>
      <c r="F16" s="170"/>
      <c r="G16" s="171"/>
      <c r="H16" s="3"/>
      <c r="I16" s="90" t="s">
        <v>2</v>
      </c>
      <c r="J16" s="68" t="s">
        <v>7</v>
      </c>
      <c r="K16" s="68" t="s">
        <v>8</v>
      </c>
      <c r="L16" s="68" t="s">
        <v>17</v>
      </c>
      <c r="M16" s="68" t="s">
        <v>4</v>
      </c>
      <c r="N16" s="68" t="s">
        <v>5</v>
      </c>
      <c r="O16" s="91" t="s">
        <v>6</v>
      </c>
    </row>
    <row r="17" spans="1:18" ht="15" customHeight="1">
      <c r="A17" s="176" t="s">
        <v>62</v>
      </c>
      <c r="B17" s="177"/>
      <c r="C17" s="177"/>
      <c r="D17" s="177"/>
      <c r="E17" s="177"/>
      <c r="F17" s="177"/>
      <c r="G17" s="178"/>
      <c r="H17" s="20"/>
      <c r="I17" s="92" t="s">
        <v>22</v>
      </c>
      <c r="J17" s="93">
        <f>'Rnd 12'!L17</f>
        <v>20</v>
      </c>
      <c r="K17" s="93">
        <v>2</v>
      </c>
      <c r="L17" s="94">
        <f t="shared" ref="L17:L22" si="0">SUM(J17:K17)</f>
        <v>22</v>
      </c>
      <c r="M17" s="95">
        <v>92</v>
      </c>
      <c r="N17" s="95">
        <v>66</v>
      </c>
      <c r="O17" s="96">
        <f t="shared" ref="O17:O22" si="1">(M17/N17)*1</f>
        <v>1.393939393939394</v>
      </c>
      <c r="Q17" s="48"/>
      <c r="R17" s="48"/>
    </row>
    <row r="18" spans="1:18" ht="15" customHeight="1">
      <c r="A18" s="85"/>
      <c r="B18" s="75"/>
      <c r="C18" s="75"/>
      <c r="D18" s="75"/>
      <c r="E18" s="75"/>
      <c r="F18" s="75"/>
      <c r="G18" s="86"/>
      <c r="H18" s="20"/>
      <c r="I18" s="97" t="s">
        <v>19</v>
      </c>
      <c r="J18" s="93">
        <f>'Rnd 12'!L18</f>
        <v>16</v>
      </c>
      <c r="K18" s="95">
        <v>2</v>
      </c>
      <c r="L18" s="98">
        <f t="shared" si="0"/>
        <v>18</v>
      </c>
      <c r="M18" s="95">
        <v>88</v>
      </c>
      <c r="N18" s="95">
        <v>75</v>
      </c>
      <c r="O18" s="96">
        <f t="shared" si="1"/>
        <v>1.1733333333333333</v>
      </c>
      <c r="Q18" s="48"/>
      <c r="R18" s="48"/>
    </row>
    <row r="19" spans="1:18" ht="15" customHeight="1">
      <c r="A19" s="85"/>
      <c r="B19" s="198" t="s">
        <v>61</v>
      </c>
      <c r="C19" s="198"/>
      <c r="D19" s="198"/>
      <c r="E19" s="198"/>
      <c r="F19" s="198"/>
      <c r="G19" s="199"/>
      <c r="H19" s="20"/>
      <c r="I19" s="97" t="s">
        <v>21</v>
      </c>
      <c r="J19" s="93">
        <f>'Rnd 12'!L20</f>
        <v>12</v>
      </c>
      <c r="K19" s="95">
        <v>2</v>
      </c>
      <c r="L19" s="98">
        <f t="shared" si="0"/>
        <v>14</v>
      </c>
      <c r="M19" s="95">
        <v>84</v>
      </c>
      <c r="N19" s="95">
        <v>83</v>
      </c>
      <c r="O19" s="96">
        <f t="shared" si="1"/>
        <v>1.0120481927710843</v>
      </c>
      <c r="Q19" s="48"/>
      <c r="R19" s="48"/>
    </row>
    <row r="20" spans="1:18" ht="15" customHeight="1">
      <c r="A20" s="85"/>
      <c r="B20" s="198"/>
      <c r="C20" s="198"/>
      <c r="D20" s="198"/>
      <c r="E20" s="198"/>
      <c r="F20" s="198"/>
      <c r="G20" s="199"/>
      <c r="H20" s="20"/>
      <c r="I20" s="97" t="s">
        <v>20</v>
      </c>
      <c r="J20" s="93">
        <f>'Rnd 12'!L19</f>
        <v>12</v>
      </c>
      <c r="K20" s="95">
        <v>0</v>
      </c>
      <c r="L20" s="98">
        <f t="shared" si="0"/>
        <v>12</v>
      </c>
      <c r="M20" s="95">
        <v>79</v>
      </c>
      <c r="N20" s="95">
        <v>77</v>
      </c>
      <c r="O20" s="96">
        <f t="shared" si="1"/>
        <v>1.025974025974026</v>
      </c>
      <c r="Q20" s="48"/>
      <c r="R20" s="48"/>
    </row>
    <row r="21" spans="1:18" ht="15" customHeight="1">
      <c r="A21" s="85"/>
      <c r="B21" s="198"/>
      <c r="C21" s="198"/>
      <c r="D21" s="198"/>
      <c r="E21" s="198"/>
      <c r="F21" s="198"/>
      <c r="G21" s="199"/>
      <c r="H21" s="20"/>
      <c r="I21" s="92" t="s">
        <v>34</v>
      </c>
      <c r="J21" s="93">
        <f>'Rnd 12'!L21</f>
        <v>6</v>
      </c>
      <c r="K21" s="93">
        <v>0</v>
      </c>
      <c r="L21" s="94">
        <f t="shared" si="0"/>
        <v>6</v>
      </c>
      <c r="M21" s="95">
        <v>76</v>
      </c>
      <c r="N21" s="95">
        <v>83</v>
      </c>
      <c r="O21" s="96">
        <f t="shared" si="1"/>
        <v>0.91566265060240959</v>
      </c>
      <c r="Q21" s="48"/>
      <c r="R21" s="48"/>
    </row>
    <row r="22" spans="1:18" ht="15" customHeight="1">
      <c r="A22" s="85"/>
      <c r="B22" s="198"/>
      <c r="C22" s="198"/>
      <c r="D22" s="198"/>
      <c r="E22" s="198"/>
      <c r="F22" s="198"/>
      <c r="G22" s="199"/>
      <c r="H22" s="20"/>
      <c r="I22" s="92" t="s">
        <v>23</v>
      </c>
      <c r="J22" s="93">
        <f>'Rnd 12'!L22</f>
        <v>6</v>
      </c>
      <c r="K22" s="93">
        <v>0</v>
      </c>
      <c r="L22" s="94">
        <f t="shared" si="0"/>
        <v>6</v>
      </c>
      <c r="M22" s="95">
        <v>60</v>
      </c>
      <c r="N22" s="95">
        <v>100</v>
      </c>
      <c r="O22" s="96">
        <f t="shared" si="1"/>
        <v>0.6</v>
      </c>
      <c r="Q22" s="48"/>
      <c r="R22" s="48"/>
    </row>
    <row r="23" spans="1:18" ht="15" customHeight="1" thickBot="1">
      <c r="A23" s="85"/>
      <c r="B23" s="198"/>
      <c r="C23" s="198"/>
      <c r="D23" s="198"/>
      <c r="E23" s="198"/>
      <c r="F23" s="198"/>
      <c r="G23" s="199"/>
      <c r="H23" s="20"/>
      <c r="I23" s="23"/>
      <c r="J23" s="5"/>
      <c r="K23" s="5"/>
      <c r="L23" s="5"/>
      <c r="M23" s="5"/>
      <c r="N23" s="5"/>
      <c r="O23" s="44"/>
    </row>
    <row r="24" spans="1:18" ht="15" customHeight="1" thickBot="1">
      <c r="A24" s="87"/>
      <c r="B24" s="88"/>
      <c r="C24" s="88"/>
      <c r="D24" s="5"/>
      <c r="E24" s="5"/>
      <c r="F24" s="5"/>
      <c r="G24" s="80"/>
      <c r="H24" s="25"/>
      <c r="I24" s="24"/>
      <c r="J24" s="48"/>
      <c r="K24" s="48"/>
      <c r="L24" s="48"/>
      <c r="M24" s="48"/>
    </row>
    <row r="25" spans="1:18" ht="24" customHeight="1">
      <c r="A25" s="104" t="s">
        <v>0</v>
      </c>
      <c r="B25" s="105" t="s">
        <v>7</v>
      </c>
      <c r="C25" s="105" t="s">
        <v>8</v>
      </c>
      <c r="D25" s="105" t="s">
        <v>17</v>
      </c>
      <c r="E25" s="74" t="s">
        <v>4</v>
      </c>
      <c r="F25" s="74" t="s">
        <v>5</v>
      </c>
      <c r="G25" s="106" t="s">
        <v>6</v>
      </c>
      <c r="H25" s="29"/>
      <c r="I25" s="99" t="s">
        <v>1</v>
      </c>
      <c r="J25" s="68" t="s">
        <v>7</v>
      </c>
      <c r="K25" s="68" t="s">
        <v>8</v>
      </c>
      <c r="L25" s="68" t="s">
        <v>17</v>
      </c>
      <c r="M25" s="68" t="s">
        <v>4</v>
      </c>
      <c r="N25" s="68" t="s">
        <v>5</v>
      </c>
      <c r="O25" s="91" t="s">
        <v>6</v>
      </c>
    </row>
    <row r="26" spans="1:18" ht="15" customHeight="1">
      <c r="A26" s="97" t="s">
        <v>25</v>
      </c>
      <c r="B26" s="93">
        <f>'Rnd 12'!D29</f>
        <v>22</v>
      </c>
      <c r="C26" s="107">
        <v>0</v>
      </c>
      <c r="D26" s="108">
        <f t="shared" ref="D26:D31" si="2">SUM(B26:C26)</f>
        <v>22</v>
      </c>
      <c r="E26" s="109">
        <v>84</v>
      </c>
      <c r="F26" s="109">
        <v>70</v>
      </c>
      <c r="G26" s="96">
        <f t="shared" ref="G26:G31" si="3">(E26/F26)*1</f>
        <v>1.2</v>
      </c>
      <c r="H26" s="31"/>
      <c r="I26" s="97" t="s">
        <v>32</v>
      </c>
      <c r="J26" s="93">
        <f>'Rnd 12'!L26</f>
        <v>20</v>
      </c>
      <c r="K26" s="95">
        <v>2</v>
      </c>
      <c r="L26" s="98">
        <f t="shared" ref="L26:L31" si="4">SUM(J26:K26)</f>
        <v>22</v>
      </c>
      <c r="M26" s="95">
        <v>91</v>
      </c>
      <c r="N26" s="95">
        <v>56</v>
      </c>
      <c r="O26" s="96">
        <f t="shared" ref="O26:O31" si="5">(M26/N26)*1</f>
        <v>1.625</v>
      </c>
      <c r="Q26" s="64"/>
    </row>
    <row r="27" spans="1:18" ht="15" customHeight="1">
      <c r="A27" s="97" t="s">
        <v>26</v>
      </c>
      <c r="B27" s="93">
        <f>'Rnd 12'!D26</f>
        <v>18</v>
      </c>
      <c r="C27" s="107">
        <v>2</v>
      </c>
      <c r="D27" s="108">
        <f t="shared" si="2"/>
        <v>20</v>
      </c>
      <c r="E27" s="109">
        <v>92</v>
      </c>
      <c r="F27" s="109">
        <v>66</v>
      </c>
      <c r="G27" s="96">
        <f t="shared" si="3"/>
        <v>1.393939393939394</v>
      </c>
      <c r="H27" s="31"/>
      <c r="I27" s="100" t="s">
        <v>33</v>
      </c>
      <c r="J27" s="110">
        <f>'Rnd 12'!L27</f>
        <v>14</v>
      </c>
      <c r="K27" s="101">
        <v>0</v>
      </c>
      <c r="L27" s="102">
        <f t="shared" si="4"/>
        <v>14</v>
      </c>
      <c r="M27" s="101">
        <v>77</v>
      </c>
      <c r="N27" s="101">
        <v>66</v>
      </c>
      <c r="O27" s="103">
        <f t="shared" si="5"/>
        <v>1.1666666666666667</v>
      </c>
      <c r="Q27" s="64"/>
    </row>
    <row r="28" spans="1:18" ht="15" customHeight="1">
      <c r="A28" s="97" t="s">
        <v>28</v>
      </c>
      <c r="B28" s="93">
        <f>'Rnd 12'!D27</f>
        <v>12</v>
      </c>
      <c r="C28" s="107">
        <v>2</v>
      </c>
      <c r="D28" s="108">
        <f t="shared" si="2"/>
        <v>14</v>
      </c>
      <c r="E28" s="109">
        <v>88</v>
      </c>
      <c r="F28" s="109">
        <v>63</v>
      </c>
      <c r="G28" s="96">
        <f t="shared" si="3"/>
        <v>1.3968253968253967</v>
      </c>
      <c r="H28" s="31"/>
      <c r="I28" s="97" t="s">
        <v>27</v>
      </c>
      <c r="J28" s="93">
        <f>'Rnd 12'!L28</f>
        <v>12</v>
      </c>
      <c r="K28" s="95">
        <v>0</v>
      </c>
      <c r="L28" s="98">
        <f t="shared" si="4"/>
        <v>12</v>
      </c>
      <c r="M28" s="95">
        <v>80</v>
      </c>
      <c r="N28" s="95">
        <v>74</v>
      </c>
      <c r="O28" s="96">
        <f t="shared" si="5"/>
        <v>1.0810810810810811</v>
      </c>
      <c r="Q28" s="64"/>
    </row>
    <row r="29" spans="1:18" ht="15" customHeight="1">
      <c r="A29" s="97" t="s">
        <v>24</v>
      </c>
      <c r="B29" s="93">
        <f>'Rnd 12'!D28</f>
        <v>12</v>
      </c>
      <c r="C29" s="107">
        <v>0</v>
      </c>
      <c r="D29" s="108">
        <f t="shared" si="2"/>
        <v>12</v>
      </c>
      <c r="E29" s="109">
        <v>74</v>
      </c>
      <c r="F29" s="109">
        <v>78</v>
      </c>
      <c r="G29" s="96">
        <f t="shared" si="3"/>
        <v>0.94871794871794868</v>
      </c>
      <c r="H29" s="31"/>
      <c r="I29" s="97" t="s">
        <v>37</v>
      </c>
      <c r="J29" s="93">
        <f>'Rnd 12'!L30</f>
        <v>8</v>
      </c>
      <c r="K29" s="95">
        <v>2</v>
      </c>
      <c r="L29" s="98">
        <f t="shared" si="4"/>
        <v>10</v>
      </c>
      <c r="M29" s="95">
        <v>73</v>
      </c>
      <c r="N29" s="95">
        <v>84</v>
      </c>
      <c r="O29" s="96">
        <f t="shared" si="5"/>
        <v>0.86904761904761907</v>
      </c>
      <c r="Q29" s="64"/>
    </row>
    <row r="30" spans="1:18" ht="15" customHeight="1">
      <c r="A30" s="97" t="s">
        <v>29</v>
      </c>
      <c r="B30" s="93">
        <f>'Rnd 12'!D30</f>
        <v>6</v>
      </c>
      <c r="C30" s="107">
        <v>0</v>
      </c>
      <c r="D30" s="108">
        <f t="shared" si="2"/>
        <v>6</v>
      </c>
      <c r="E30" s="109">
        <v>63</v>
      </c>
      <c r="F30" s="109">
        <v>89</v>
      </c>
      <c r="G30" s="96">
        <f t="shared" si="3"/>
        <v>0.7078651685393258</v>
      </c>
      <c r="H30" s="20"/>
      <c r="I30" s="97" t="s">
        <v>30</v>
      </c>
      <c r="J30" s="93">
        <f>'Rnd 12'!L29</f>
        <v>10</v>
      </c>
      <c r="K30" s="95">
        <v>0</v>
      </c>
      <c r="L30" s="98">
        <f t="shared" si="4"/>
        <v>10</v>
      </c>
      <c r="M30" s="95">
        <v>67</v>
      </c>
      <c r="N30" s="95">
        <v>86</v>
      </c>
      <c r="O30" s="96">
        <f t="shared" si="5"/>
        <v>0.77906976744186052</v>
      </c>
      <c r="Q30" s="64"/>
    </row>
    <row r="31" spans="1:18" ht="15" customHeight="1">
      <c r="A31" s="97" t="s">
        <v>36</v>
      </c>
      <c r="B31" s="93">
        <f>'Rnd 12'!D31</f>
        <v>2</v>
      </c>
      <c r="C31" s="107">
        <v>2</v>
      </c>
      <c r="D31" s="108">
        <f t="shared" si="2"/>
        <v>4</v>
      </c>
      <c r="E31" s="109">
        <v>56</v>
      </c>
      <c r="F31" s="109">
        <v>91</v>
      </c>
      <c r="G31" s="96">
        <f t="shared" si="3"/>
        <v>0.61538461538461542</v>
      </c>
      <c r="H31" s="20"/>
      <c r="I31" s="100" t="s">
        <v>31</v>
      </c>
      <c r="J31" s="110">
        <f>'Rnd 12'!L31</f>
        <v>8</v>
      </c>
      <c r="K31" s="101">
        <v>2</v>
      </c>
      <c r="L31" s="102">
        <f t="shared" si="4"/>
        <v>10</v>
      </c>
      <c r="M31" s="101">
        <v>61</v>
      </c>
      <c r="N31" s="101">
        <v>81</v>
      </c>
      <c r="O31" s="103">
        <f t="shared" si="5"/>
        <v>0.75308641975308643</v>
      </c>
      <c r="Q31" s="64"/>
    </row>
    <row r="32" spans="1:18" ht="15" customHeight="1" thickBot="1">
      <c r="A32" s="34"/>
      <c r="B32" s="6"/>
      <c r="C32" s="6"/>
      <c r="D32" s="6"/>
      <c r="E32" s="6"/>
      <c r="F32" s="6"/>
      <c r="G32" s="7"/>
      <c r="H32" s="8"/>
      <c r="I32" s="9"/>
      <c r="J32" s="6"/>
      <c r="K32" s="6"/>
      <c r="L32" s="6"/>
      <c r="M32" s="6"/>
      <c r="N32" s="16"/>
      <c r="O32" s="17"/>
    </row>
    <row r="33" spans="1:15" ht="15" customHeight="1">
      <c r="A33" s="1"/>
      <c r="B33" s="1"/>
      <c r="C33" s="1"/>
      <c r="D33" s="1"/>
      <c r="E33" s="10"/>
      <c r="F33" s="10"/>
      <c r="G33" s="11">
        <f>SUM(G26:G32)-78</f>
        <v>-71.737267476593317</v>
      </c>
      <c r="H33" s="1"/>
      <c r="I33" s="1"/>
      <c r="J33" s="1"/>
      <c r="K33" s="1"/>
      <c r="L33" s="1"/>
      <c r="M33" s="11">
        <f>SUM(M28:M32)-78</f>
        <v>203</v>
      </c>
    </row>
    <row r="34" spans="1:15" ht="13.5" customHeight="1">
      <c r="A34" s="48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</row>
    <row r="35" spans="1:15" ht="23.25" customHeight="1">
      <c r="A35" s="49" t="s">
        <v>9</v>
      </c>
      <c r="B35" s="203" t="s">
        <v>10</v>
      </c>
      <c r="C35" s="204"/>
      <c r="D35" s="197"/>
      <c r="E35" s="49" t="s">
        <v>11</v>
      </c>
      <c r="F35" s="49" t="s">
        <v>12</v>
      </c>
      <c r="G35" s="200" t="s">
        <v>13</v>
      </c>
      <c r="H35" s="201"/>
      <c r="I35" s="202"/>
      <c r="J35" s="33" t="s">
        <v>14</v>
      </c>
      <c r="K35" s="49" t="s">
        <v>12</v>
      </c>
      <c r="L35" s="49"/>
      <c r="M35" s="38" t="s">
        <v>15</v>
      </c>
      <c r="N35" s="39" t="s">
        <v>16</v>
      </c>
      <c r="O35" s="39" t="s">
        <v>17</v>
      </c>
    </row>
    <row r="36" spans="1:15">
      <c r="A36" s="45">
        <v>1</v>
      </c>
      <c r="B36" s="186" t="s">
        <v>39</v>
      </c>
      <c r="C36" s="187"/>
      <c r="D36" s="188"/>
      <c r="E36" s="45">
        <v>1</v>
      </c>
      <c r="F36" s="45">
        <v>1</v>
      </c>
      <c r="G36" s="192" t="s">
        <v>42</v>
      </c>
      <c r="H36" s="187"/>
      <c r="I36" s="188"/>
      <c r="J36" s="36" t="s">
        <v>40</v>
      </c>
      <c r="K36" s="45">
        <v>2</v>
      </c>
      <c r="L36" s="45"/>
      <c r="M36" s="40" t="s">
        <v>44</v>
      </c>
      <c r="N36" s="37"/>
      <c r="O36" s="37"/>
    </row>
    <row r="37" spans="1:15">
      <c r="A37" s="45">
        <v>1</v>
      </c>
      <c r="B37" s="186" t="s">
        <v>38</v>
      </c>
      <c r="C37" s="187"/>
      <c r="D37" s="188"/>
      <c r="E37" s="45">
        <v>1</v>
      </c>
      <c r="F37" s="45">
        <v>2</v>
      </c>
      <c r="G37" s="186" t="s">
        <v>43</v>
      </c>
      <c r="H37" s="187"/>
      <c r="I37" s="188"/>
      <c r="J37" s="36" t="s">
        <v>41</v>
      </c>
      <c r="K37" s="45">
        <v>1</v>
      </c>
      <c r="L37" s="45"/>
      <c r="M37" s="40" t="s">
        <v>44</v>
      </c>
      <c r="N37" s="37"/>
      <c r="O37" s="37"/>
    </row>
    <row r="38" spans="1:15" ht="13.5" customHeight="1">
      <c r="A38" s="45">
        <v>2</v>
      </c>
      <c r="B38" s="186" t="s">
        <v>47</v>
      </c>
      <c r="C38" s="187"/>
      <c r="D38" s="188"/>
      <c r="E38" s="45">
        <v>2</v>
      </c>
      <c r="F38" s="71">
        <v>2</v>
      </c>
      <c r="G38" s="192" t="s">
        <v>46</v>
      </c>
      <c r="H38" s="193"/>
      <c r="I38" s="194"/>
      <c r="J38" s="70" t="s">
        <v>57</v>
      </c>
      <c r="K38" s="139">
        <v>1</v>
      </c>
      <c r="L38" s="37"/>
      <c r="M38" s="40" t="s">
        <v>44</v>
      </c>
      <c r="N38" s="37"/>
      <c r="O38" s="37"/>
    </row>
    <row r="39" spans="1:15">
      <c r="A39" s="45">
        <v>3</v>
      </c>
      <c r="B39" s="195" t="s">
        <v>39</v>
      </c>
      <c r="C39" s="196"/>
      <c r="D39" s="197"/>
      <c r="E39" s="45">
        <v>1</v>
      </c>
      <c r="F39" s="45">
        <v>1</v>
      </c>
      <c r="G39" s="192" t="s">
        <v>63</v>
      </c>
      <c r="H39" s="193"/>
      <c r="I39" s="194"/>
      <c r="J39" s="36" t="s">
        <v>40</v>
      </c>
      <c r="K39" s="45">
        <v>1</v>
      </c>
      <c r="L39" s="45"/>
      <c r="M39" s="40">
        <v>34</v>
      </c>
      <c r="N39" s="37">
        <v>5.5</v>
      </c>
      <c r="O39" s="37">
        <f>SUM(M39:N39)</f>
        <v>39.5</v>
      </c>
    </row>
    <row r="40" spans="1:15">
      <c r="A40" s="45">
        <v>5</v>
      </c>
      <c r="B40" s="211" t="s">
        <v>38</v>
      </c>
      <c r="C40" s="212"/>
      <c r="D40" s="197"/>
      <c r="E40" s="45">
        <v>3</v>
      </c>
      <c r="F40" s="45">
        <v>8</v>
      </c>
      <c r="G40" s="192" t="s">
        <v>66</v>
      </c>
      <c r="H40" s="214"/>
      <c r="I40" s="215"/>
      <c r="J40" s="36" t="s">
        <v>39</v>
      </c>
      <c r="K40" s="45">
        <v>2</v>
      </c>
      <c r="L40" s="45"/>
      <c r="M40" s="40"/>
      <c r="N40" s="37">
        <v>5.5</v>
      </c>
      <c r="O40" s="37">
        <f>SUM(M40:N40)</f>
        <v>5.5</v>
      </c>
    </row>
    <row r="41" spans="1:15">
      <c r="A41" s="45">
        <v>5</v>
      </c>
      <c r="B41" s="211" t="s">
        <v>47</v>
      </c>
      <c r="C41" s="212"/>
      <c r="D41" s="197"/>
      <c r="E41" s="45">
        <v>2</v>
      </c>
      <c r="F41" s="45">
        <v>2</v>
      </c>
      <c r="G41" s="192" t="s">
        <v>46</v>
      </c>
      <c r="H41" s="193"/>
      <c r="I41" s="194"/>
      <c r="J41" s="36" t="s">
        <v>67</v>
      </c>
      <c r="K41" s="45">
        <v>1</v>
      </c>
      <c r="L41" s="45"/>
      <c r="M41" s="40"/>
      <c r="N41" s="37">
        <v>5.5</v>
      </c>
      <c r="O41" s="37">
        <f>SUM(M41:N41)</f>
        <v>5.5</v>
      </c>
    </row>
    <row r="42" spans="1:15" ht="24" customHeight="1">
      <c r="A42" s="45">
        <v>11</v>
      </c>
      <c r="B42" s="211" t="s">
        <v>47</v>
      </c>
      <c r="C42" s="212"/>
      <c r="D42" s="197"/>
      <c r="E42" s="45">
        <v>2</v>
      </c>
      <c r="F42" s="45">
        <v>2</v>
      </c>
      <c r="G42" s="218" t="s">
        <v>84</v>
      </c>
      <c r="H42" s="219"/>
      <c r="I42" s="220"/>
      <c r="J42" s="36" t="s">
        <v>40</v>
      </c>
      <c r="K42" s="45">
        <v>5</v>
      </c>
      <c r="L42" s="45"/>
      <c r="M42" s="40" t="s">
        <v>44</v>
      </c>
      <c r="N42" s="37"/>
      <c r="O42" s="37"/>
    </row>
    <row r="43" spans="1:15">
      <c r="A43" s="45"/>
      <c r="B43" s="211"/>
      <c r="C43" s="212"/>
      <c r="D43" s="197"/>
      <c r="E43" s="45"/>
      <c r="F43" s="45"/>
      <c r="G43" s="213"/>
      <c r="H43" s="201"/>
      <c r="I43" s="202"/>
      <c r="J43" s="36"/>
      <c r="K43" s="45"/>
      <c r="L43" s="45"/>
      <c r="M43" s="40"/>
      <c r="N43" s="37"/>
      <c r="O43" s="37"/>
    </row>
    <row r="44" spans="1:15">
      <c r="A44" s="45"/>
      <c r="B44" s="211"/>
      <c r="C44" s="212"/>
      <c r="D44" s="197"/>
      <c r="E44" s="45"/>
      <c r="F44" s="45"/>
      <c r="G44" s="182"/>
      <c r="H44" s="201"/>
      <c r="I44" s="202"/>
      <c r="J44" s="36"/>
      <c r="K44" s="45"/>
      <c r="L44" s="45"/>
      <c r="M44" s="40"/>
      <c r="N44" s="37"/>
      <c r="O44" s="37"/>
    </row>
  </sheetData>
  <sortState ref="I26:O31">
    <sortCondition descending="1" ref="L26:L31"/>
    <sortCondition descending="1" ref="O26:O31"/>
  </sortState>
  <mergeCells count="30">
    <mergeCell ref="B42:D42"/>
    <mergeCell ref="G42:I42"/>
    <mergeCell ref="B43:D43"/>
    <mergeCell ref="G43:I43"/>
    <mergeCell ref="B44:D44"/>
    <mergeCell ref="G44:I44"/>
    <mergeCell ref="B39:D39"/>
    <mergeCell ref="G39:I39"/>
    <mergeCell ref="B40:D40"/>
    <mergeCell ref="G40:I40"/>
    <mergeCell ref="B41:D41"/>
    <mergeCell ref="G41:I41"/>
    <mergeCell ref="B36:D36"/>
    <mergeCell ref="G36:I36"/>
    <mergeCell ref="B37:D37"/>
    <mergeCell ref="G37:I37"/>
    <mergeCell ref="B38:D38"/>
    <mergeCell ref="G38:I38"/>
    <mergeCell ref="A14:O15"/>
    <mergeCell ref="A16:G16"/>
    <mergeCell ref="A17:G17"/>
    <mergeCell ref="B19:G23"/>
    <mergeCell ref="B35:D35"/>
    <mergeCell ref="G35:I35"/>
    <mergeCell ref="K11:M11"/>
    <mergeCell ref="K5:N5"/>
    <mergeCell ref="K7:M7"/>
    <mergeCell ref="K8:M8"/>
    <mergeCell ref="K9:M9"/>
    <mergeCell ref="K10:M10"/>
  </mergeCells>
  <printOptions horizontalCentered="1"/>
  <pageMargins left="0.19685039370078741" right="0" top="0" bottom="0" header="0" footer="0"/>
  <pageSetup paperSize="9" scale="77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4:R44"/>
  <sheetViews>
    <sheetView view="pageBreakPreview" topLeftCell="A24" zoomScaleSheetLayoutView="100" workbookViewId="0">
      <selection activeCell="D51" sqref="D51"/>
    </sheetView>
  </sheetViews>
  <sheetFormatPr defaultRowHeight="12.75"/>
  <cols>
    <col min="1" max="1" width="14" customWidth="1"/>
    <col min="2" max="2" width="7.28515625" customWidth="1"/>
    <col min="3" max="3" width="7.42578125" customWidth="1"/>
    <col min="4" max="4" width="7.7109375" customWidth="1"/>
    <col min="5" max="5" width="7.85546875" customWidth="1"/>
    <col min="6" max="6" width="8.5703125" customWidth="1"/>
    <col min="7" max="7" width="13.28515625" customWidth="1"/>
    <col min="8" max="8" width="1.28515625" customWidth="1"/>
    <col min="9" max="9" width="16.28515625" customWidth="1"/>
    <col min="10" max="10" width="6.42578125" customWidth="1"/>
    <col min="11" max="11" width="8.140625" customWidth="1"/>
    <col min="12" max="12" width="6.5703125" customWidth="1"/>
    <col min="13" max="13" width="7.42578125" customWidth="1"/>
    <col min="14" max="14" width="8.85546875" style="15" customWidth="1"/>
    <col min="15" max="15" width="11.5703125" style="14" bestFit="1" customWidth="1"/>
    <col min="16" max="16" width="3.7109375" customWidth="1"/>
  </cols>
  <sheetData>
    <row r="4" spans="1:15" ht="13.5" thickBot="1"/>
    <row r="5" spans="1:15" ht="15.75" thickBot="1">
      <c r="I5" s="81" t="s">
        <v>48</v>
      </c>
      <c r="K5" s="189" t="s">
        <v>82</v>
      </c>
      <c r="L5" s="190"/>
      <c r="M5" s="190"/>
      <c r="N5" s="191"/>
    </row>
    <row r="6" spans="1:15">
      <c r="I6" s="82" t="s">
        <v>49</v>
      </c>
      <c r="K6" s="76" t="s">
        <v>56</v>
      </c>
      <c r="L6" s="77"/>
      <c r="M6" s="77"/>
      <c r="N6" s="78">
        <v>-2</v>
      </c>
    </row>
    <row r="7" spans="1:15">
      <c r="I7" s="82" t="s">
        <v>79</v>
      </c>
      <c r="K7" s="205" t="s">
        <v>74</v>
      </c>
      <c r="L7" s="206"/>
      <c r="M7" s="206"/>
      <c r="N7" s="73">
        <v>-25</v>
      </c>
    </row>
    <row r="8" spans="1:15">
      <c r="I8" s="82" t="s">
        <v>71</v>
      </c>
      <c r="K8" s="205" t="s">
        <v>70</v>
      </c>
      <c r="L8" s="206"/>
      <c r="M8" s="206"/>
      <c r="N8" s="73">
        <v>15</v>
      </c>
    </row>
    <row r="9" spans="1:15">
      <c r="I9" s="82" t="s">
        <v>72</v>
      </c>
      <c r="K9" s="205" t="s">
        <v>81</v>
      </c>
      <c r="L9" s="206"/>
      <c r="M9" s="206"/>
      <c r="N9" s="73">
        <v>-13</v>
      </c>
    </row>
    <row r="10" spans="1:15">
      <c r="I10" s="82" t="s">
        <v>80</v>
      </c>
      <c r="K10" s="207" t="s">
        <v>50</v>
      </c>
      <c r="L10" s="208"/>
      <c r="M10" s="208"/>
      <c r="N10" s="79">
        <v>-3</v>
      </c>
    </row>
    <row r="11" spans="1:15" ht="15.75" customHeight="1" thickBot="1">
      <c r="I11" s="115" t="s">
        <v>75</v>
      </c>
      <c r="K11" s="216" t="s">
        <v>60</v>
      </c>
      <c r="L11" s="217"/>
      <c r="M11" s="217"/>
      <c r="N11" s="118">
        <v>-16</v>
      </c>
    </row>
    <row r="12" spans="1:15" ht="15.75" customHeight="1" thickBot="1">
      <c r="K12" s="144"/>
      <c r="L12" s="145"/>
      <c r="M12" s="145"/>
      <c r="N12" s="84"/>
    </row>
    <row r="13" spans="1:15" ht="15.75" customHeight="1">
      <c r="K13" s="146"/>
      <c r="L13" s="146"/>
      <c r="M13" s="146"/>
      <c r="N13" s="117"/>
    </row>
    <row r="14" spans="1:15" ht="15" customHeight="1">
      <c r="A14" s="165" t="s">
        <v>87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6"/>
      <c r="O14" s="166"/>
    </row>
    <row r="15" spans="1:15" ht="28.5" customHeight="1" thickBot="1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6"/>
      <c r="O15" s="166"/>
    </row>
    <row r="16" spans="1:15" ht="24" customHeight="1">
      <c r="A16" s="169" t="s">
        <v>3</v>
      </c>
      <c r="B16" s="170"/>
      <c r="C16" s="170"/>
      <c r="D16" s="170"/>
      <c r="E16" s="170"/>
      <c r="F16" s="170"/>
      <c r="G16" s="171"/>
      <c r="H16" s="3"/>
      <c r="I16" s="90" t="s">
        <v>2</v>
      </c>
      <c r="J16" s="68" t="s">
        <v>7</v>
      </c>
      <c r="K16" s="68" t="s">
        <v>8</v>
      </c>
      <c r="L16" s="68" t="s">
        <v>17</v>
      </c>
      <c r="M16" s="68" t="s">
        <v>4</v>
      </c>
      <c r="N16" s="68" t="s">
        <v>5</v>
      </c>
      <c r="O16" s="91" t="s">
        <v>6</v>
      </c>
    </row>
    <row r="17" spans="1:18" ht="15" customHeight="1">
      <c r="A17" s="176" t="s">
        <v>62</v>
      </c>
      <c r="B17" s="177"/>
      <c r="C17" s="177"/>
      <c r="D17" s="177"/>
      <c r="E17" s="177"/>
      <c r="F17" s="177"/>
      <c r="G17" s="178"/>
      <c r="H17" s="20"/>
      <c r="I17" s="92" t="s">
        <v>22</v>
      </c>
      <c r="J17" s="93">
        <f>'Rnd 13'!L17</f>
        <v>22</v>
      </c>
      <c r="K17" s="93">
        <v>0</v>
      </c>
      <c r="L17" s="94">
        <f t="shared" ref="L17:L22" si="0">SUM(J17:K17)</f>
        <v>22</v>
      </c>
      <c r="M17" s="95">
        <v>97</v>
      </c>
      <c r="N17" s="95">
        <v>93</v>
      </c>
      <c r="O17" s="96">
        <f t="shared" ref="O17:O22" si="1">(M17/N17)*1</f>
        <v>1.043010752688172</v>
      </c>
      <c r="Q17" s="48"/>
      <c r="R17" s="48"/>
    </row>
    <row r="18" spans="1:18" ht="15" customHeight="1">
      <c r="A18" s="85"/>
      <c r="B18" s="75"/>
      <c r="C18" s="75"/>
      <c r="D18" s="75"/>
      <c r="E18" s="75"/>
      <c r="F18" s="75"/>
      <c r="G18" s="86"/>
      <c r="H18" s="20"/>
      <c r="I18" s="97" t="s">
        <v>19</v>
      </c>
      <c r="J18" s="93">
        <f>'Rnd 13'!L18</f>
        <v>18</v>
      </c>
      <c r="K18" s="95">
        <v>0</v>
      </c>
      <c r="L18" s="98">
        <f t="shared" si="0"/>
        <v>18</v>
      </c>
      <c r="M18" s="95">
        <v>93</v>
      </c>
      <c r="N18" s="95">
        <v>81</v>
      </c>
      <c r="O18" s="96">
        <f t="shared" si="1"/>
        <v>1.1481481481481481</v>
      </c>
      <c r="Q18" s="48"/>
      <c r="R18" s="48"/>
    </row>
    <row r="19" spans="1:18" ht="15" customHeight="1">
      <c r="A19" s="85"/>
      <c r="B19" s="198" t="s">
        <v>61</v>
      </c>
      <c r="C19" s="198"/>
      <c r="D19" s="198"/>
      <c r="E19" s="198"/>
      <c r="F19" s="198"/>
      <c r="G19" s="199"/>
      <c r="H19" s="20"/>
      <c r="I19" s="97" t="s">
        <v>21</v>
      </c>
      <c r="J19" s="93">
        <f>'Rnd 13'!L19</f>
        <v>14</v>
      </c>
      <c r="K19" s="95">
        <v>2</v>
      </c>
      <c r="L19" s="98">
        <f t="shared" si="0"/>
        <v>16</v>
      </c>
      <c r="M19" s="95">
        <v>90</v>
      </c>
      <c r="N19" s="95">
        <v>88</v>
      </c>
      <c r="O19" s="96">
        <f t="shared" si="1"/>
        <v>1.0227272727272727</v>
      </c>
      <c r="Q19" s="48"/>
      <c r="R19" s="48"/>
    </row>
    <row r="20" spans="1:18" ht="15" customHeight="1">
      <c r="A20" s="85"/>
      <c r="B20" s="198"/>
      <c r="C20" s="198"/>
      <c r="D20" s="198"/>
      <c r="E20" s="198"/>
      <c r="F20" s="198"/>
      <c r="G20" s="199"/>
      <c r="H20" s="20"/>
      <c r="I20" s="97" t="s">
        <v>20</v>
      </c>
      <c r="J20" s="93">
        <f>'Rnd 13'!L20</f>
        <v>12</v>
      </c>
      <c r="K20" s="95">
        <v>2</v>
      </c>
      <c r="L20" s="98">
        <f t="shared" si="0"/>
        <v>14</v>
      </c>
      <c r="M20" s="95">
        <v>86</v>
      </c>
      <c r="N20" s="95">
        <v>82</v>
      </c>
      <c r="O20" s="96">
        <f t="shared" si="1"/>
        <v>1.0487804878048781</v>
      </c>
      <c r="Q20" s="48"/>
      <c r="R20" s="48"/>
    </row>
    <row r="21" spans="1:18" ht="15" customHeight="1">
      <c r="A21" s="85"/>
      <c r="B21" s="198"/>
      <c r="C21" s="198"/>
      <c r="D21" s="198"/>
      <c r="E21" s="198"/>
      <c r="F21" s="198"/>
      <c r="G21" s="199"/>
      <c r="H21" s="20"/>
      <c r="I21" s="92" t="s">
        <v>23</v>
      </c>
      <c r="J21" s="93">
        <f>'Rnd 13'!L22</f>
        <v>6</v>
      </c>
      <c r="K21" s="93">
        <v>2</v>
      </c>
      <c r="L21" s="94">
        <f t="shared" si="0"/>
        <v>8</v>
      </c>
      <c r="M21" s="95">
        <v>66</v>
      </c>
      <c r="N21" s="95">
        <v>105</v>
      </c>
      <c r="O21" s="96">
        <f t="shared" si="1"/>
        <v>0.62857142857142856</v>
      </c>
      <c r="Q21" s="48"/>
      <c r="R21" s="48"/>
    </row>
    <row r="22" spans="1:18" ht="15" customHeight="1">
      <c r="A22" s="85"/>
      <c r="B22" s="198"/>
      <c r="C22" s="198"/>
      <c r="D22" s="198"/>
      <c r="E22" s="198"/>
      <c r="F22" s="198"/>
      <c r="G22" s="199"/>
      <c r="H22" s="20"/>
      <c r="I22" s="92" t="s">
        <v>34</v>
      </c>
      <c r="J22" s="93">
        <f>'Rnd 13'!L21</f>
        <v>6</v>
      </c>
      <c r="K22" s="93">
        <v>0</v>
      </c>
      <c r="L22" s="94">
        <f t="shared" si="0"/>
        <v>6</v>
      </c>
      <c r="M22" s="95">
        <v>81</v>
      </c>
      <c r="N22" s="95">
        <v>89</v>
      </c>
      <c r="O22" s="96">
        <f t="shared" si="1"/>
        <v>0.9101123595505618</v>
      </c>
      <c r="Q22" s="48"/>
      <c r="R22" s="48"/>
    </row>
    <row r="23" spans="1:18" ht="15" customHeight="1" thickBot="1">
      <c r="A23" s="85"/>
      <c r="B23" s="198"/>
      <c r="C23" s="198"/>
      <c r="D23" s="198"/>
      <c r="E23" s="198"/>
      <c r="F23" s="198"/>
      <c r="G23" s="199"/>
      <c r="H23" s="20"/>
      <c r="I23" s="23"/>
      <c r="J23" s="5"/>
      <c r="K23" s="5"/>
      <c r="L23" s="5"/>
      <c r="M23" s="5"/>
      <c r="N23" s="5"/>
      <c r="O23" s="44"/>
    </row>
    <row r="24" spans="1:18" ht="15" customHeight="1" thickBot="1">
      <c r="A24" s="87"/>
      <c r="B24" s="88"/>
      <c r="C24" s="88"/>
      <c r="D24" s="5"/>
      <c r="E24" s="5"/>
      <c r="F24" s="5"/>
      <c r="G24" s="80"/>
      <c r="H24" s="25"/>
      <c r="I24" s="24"/>
      <c r="J24" s="48"/>
      <c r="K24" s="48"/>
      <c r="L24" s="48"/>
      <c r="M24" s="48"/>
    </row>
    <row r="25" spans="1:18" ht="24" customHeight="1">
      <c r="A25" s="104" t="s">
        <v>0</v>
      </c>
      <c r="B25" s="105" t="s">
        <v>7</v>
      </c>
      <c r="C25" s="105" t="s">
        <v>8</v>
      </c>
      <c r="D25" s="105" t="s">
        <v>17</v>
      </c>
      <c r="E25" s="74" t="s">
        <v>4</v>
      </c>
      <c r="F25" s="74" t="s">
        <v>5</v>
      </c>
      <c r="G25" s="106" t="s">
        <v>6</v>
      </c>
      <c r="H25" s="29"/>
      <c r="I25" s="99" t="s">
        <v>1</v>
      </c>
      <c r="J25" s="68" t="s">
        <v>7</v>
      </c>
      <c r="K25" s="68" t="s">
        <v>8</v>
      </c>
      <c r="L25" s="68" t="s">
        <v>17</v>
      </c>
      <c r="M25" s="68" t="s">
        <v>4</v>
      </c>
      <c r="N25" s="68" t="s">
        <v>5</v>
      </c>
      <c r="O25" s="91" t="s">
        <v>6</v>
      </c>
    </row>
    <row r="26" spans="1:18" ht="15" customHeight="1">
      <c r="A26" s="97" t="s">
        <v>25</v>
      </c>
      <c r="B26" s="93">
        <f>'Rnd 13'!D26</f>
        <v>22</v>
      </c>
      <c r="C26" s="107">
        <v>2</v>
      </c>
      <c r="D26" s="108">
        <f t="shared" ref="D26:D31" si="2">SUM(B26:C26)</f>
        <v>24</v>
      </c>
      <c r="E26" s="109">
        <v>91</v>
      </c>
      <c r="F26" s="109">
        <v>73</v>
      </c>
      <c r="G26" s="96">
        <f t="shared" ref="G26:G31" si="3">(E26/F26)*1</f>
        <v>1.2465753424657535</v>
      </c>
      <c r="H26" s="31"/>
      <c r="I26" s="97" t="s">
        <v>32</v>
      </c>
      <c r="J26" s="93">
        <f>'Rnd 13'!L26</f>
        <v>22</v>
      </c>
      <c r="K26" s="95">
        <v>0</v>
      </c>
      <c r="L26" s="98">
        <f t="shared" ref="L26:L31" si="4">SUM(J26:K26)</f>
        <v>22</v>
      </c>
      <c r="M26" s="95">
        <v>96</v>
      </c>
      <c r="N26" s="95">
        <v>64</v>
      </c>
      <c r="O26" s="96">
        <f t="shared" ref="O26:O31" si="5">(M26/N26)*1</f>
        <v>1.5</v>
      </c>
      <c r="Q26" s="64"/>
    </row>
    <row r="27" spans="1:18" ht="15" customHeight="1">
      <c r="A27" s="97" t="s">
        <v>26</v>
      </c>
      <c r="B27" s="93">
        <f>'Rnd 13'!D27</f>
        <v>20</v>
      </c>
      <c r="C27" s="107">
        <v>0</v>
      </c>
      <c r="D27" s="108">
        <f t="shared" si="2"/>
        <v>20</v>
      </c>
      <c r="E27" s="109">
        <v>95</v>
      </c>
      <c r="F27" s="109">
        <v>75</v>
      </c>
      <c r="G27" s="96">
        <f t="shared" si="3"/>
        <v>1.2666666666666666</v>
      </c>
      <c r="H27" s="31"/>
      <c r="I27" s="97" t="s">
        <v>33</v>
      </c>
      <c r="J27" s="93">
        <f>'Rnd 13'!L27</f>
        <v>14</v>
      </c>
      <c r="K27" s="109">
        <v>0</v>
      </c>
      <c r="L27" s="151">
        <f t="shared" si="4"/>
        <v>14</v>
      </c>
      <c r="M27" s="109">
        <v>83</v>
      </c>
      <c r="N27" s="109">
        <v>73</v>
      </c>
      <c r="O27" s="152">
        <f t="shared" si="5"/>
        <v>1.1369863013698631</v>
      </c>
      <c r="Q27" s="64"/>
    </row>
    <row r="28" spans="1:18" ht="15" customHeight="1">
      <c r="A28" s="97" t="s">
        <v>28</v>
      </c>
      <c r="B28" s="93">
        <f>'Rnd 13'!D28</f>
        <v>14</v>
      </c>
      <c r="C28" s="107">
        <v>2</v>
      </c>
      <c r="D28" s="108">
        <f t="shared" si="2"/>
        <v>16</v>
      </c>
      <c r="E28" s="109">
        <v>97</v>
      </c>
      <c r="F28" s="109">
        <v>66</v>
      </c>
      <c r="G28" s="96">
        <f t="shared" si="3"/>
        <v>1.4696969696969697</v>
      </c>
      <c r="H28" s="31"/>
      <c r="I28" s="97" t="s">
        <v>27</v>
      </c>
      <c r="J28" s="93">
        <f>'Rnd 13'!L28</f>
        <v>12</v>
      </c>
      <c r="K28" s="109">
        <v>2</v>
      </c>
      <c r="L28" s="151">
        <f t="shared" si="4"/>
        <v>14</v>
      </c>
      <c r="M28" s="109">
        <v>88</v>
      </c>
      <c r="N28" s="109">
        <v>79</v>
      </c>
      <c r="O28" s="152">
        <f t="shared" si="5"/>
        <v>1.1139240506329113</v>
      </c>
      <c r="Q28" s="64"/>
    </row>
    <row r="29" spans="1:18" ht="15" customHeight="1">
      <c r="A29" s="97" t="s">
        <v>24</v>
      </c>
      <c r="B29" s="93">
        <f>'Rnd 13'!D29</f>
        <v>12</v>
      </c>
      <c r="C29" s="107">
        <v>2</v>
      </c>
      <c r="D29" s="108">
        <f t="shared" si="2"/>
        <v>14</v>
      </c>
      <c r="E29" s="109">
        <v>81</v>
      </c>
      <c r="F29" s="109">
        <v>84</v>
      </c>
      <c r="G29" s="96">
        <f t="shared" si="3"/>
        <v>0.9642857142857143</v>
      </c>
      <c r="H29" s="31"/>
      <c r="I29" s="97" t="s">
        <v>37</v>
      </c>
      <c r="J29" s="93">
        <f>'Rnd 13'!L29</f>
        <v>10</v>
      </c>
      <c r="K29" s="109">
        <v>2</v>
      </c>
      <c r="L29" s="151">
        <f t="shared" si="4"/>
        <v>12</v>
      </c>
      <c r="M29" s="109">
        <v>81</v>
      </c>
      <c r="N29" s="109">
        <v>89</v>
      </c>
      <c r="O29" s="152">
        <f t="shared" si="5"/>
        <v>0.9101123595505618</v>
      </c>
      <c r="Q29" s="64"/>
    </row>
    <row r="30" spans="1:18" ht="15" customHeight="1">
      <c r="A30" s="97" t="s">
        <v>29</v>
      </c>
      <c r="B30" s="93">
        <f>'Rnd 13'!D30</f>
        <v>6</v>
      </c>
      <c r="C30" s="107">
        <v>0</v>
      </c>
      <c r="D30" s="108">
        <f t="shared" si="2"/>
        <v>6</v>
      </c>
      <c r="E30" s="109">
        <v>67</v>
      </c>
      <c r="F30" s="109">
        <v>98</v>
      </c>
      <c r="G30" s="96">
        <f t="shared" si="3"/>
        <v>0.68367346938775508</v>
      </c>
      <c r="H30" s="20"/>
      <c r="I30" s="97" t="s">
        <v>31</v>
      </c>
      <c r="J30" s="93">
        <f>'Rnd 13'!L31</f>
        <v>10</v>
      </c>
      <c r="K30" s="109">
        <v>2</v>
      </c>
      <c r="L30" s="151">
        <f t="shared" si="4"/>
        <v>12</v>
      </c>
      <c r="M30" s="109">
        <v>68</v>
      </c>
      <c r="N30" s="109">
        <v>87</v>
      </c>
      <c r="O30" s="152">
        <f t="shared" si="5"/>
        <v>0.7816091954022989</v>
      </c>
      <c r="Q30" s="64"/>
    </row>
    <row r="31" spans="1:18" ht="15" customHeight="1">
      <c r="A31" s="97" t="s">
        <v>36</v>
      </c>
      <c r="B31" s="93">
        <f>'Rnd 13'!D31</f>
        <v>4</v>
      </c>
      <c r="C31" s="107">
        <v>0</v>
      </c>
      <c r="D31" s="108">
        <f t="shared" si="2"/>
        <v>4</v>
      </c>
      <c r="E31" s="109">
        <v>59</v>
      </c>
      <c r="F31" s="109">
        <v>98</v>
      </c>
      <c r="G31" s="96">
        <f t="shared" si="3"/>
        <v>0.60204081632653061</v>
      </c>
      <c r="H31" s="20"/>
      <c r="I31" s="97" t="s">
        <v>30</v>
      </c>
      <c r="J31" s="93">
        <f>'Rnd 13'!L30</f>
        <v>10</v>
      </c>
      <c r="K31" s="109">
        <v>0</v>
      </c>
      <c r="L31" s="151">
        <f t="shared" si="4"/>
        <v>10</v>
      </c>
      <c r="M31" s="109">
        <v>72</v>
      </c>
      <c r="N31" s="109">
        <v>94</v>
      </c>
      <c r="O31" s="152">
        <f t="shared" si="5"/>
        <v>0.76595744680851063</v>
      </c>
      <c r="Q31" s="64"/>
    </row>
    <row r="32" spans="1:18" ht="15" customHeight="1" thickBot="1">
      <c r="A32" s="34"/>
      <c r="B32" s="6"/>
      <c r="C32" s="6"/>
      <c r="D32" s="6"/>
      <c r="E32" s="6"/>
      <c r="F32" s="6"/>
      <c r="G32" s="7"/>
      <c r="H32" s="8"/>
      <c r="I32" s="9"/>
      <c r="J32" s="6"/>
      <c r="K32" s="6"/>
      <c r="L32" s="6"/>
      <c r="M32" s="6"/>
      <c r="N32" s="16"/>
      <c r="O32" s="17"/>
    </row>
    <row r="33" spans="1:15" ht="15" customHeight="1">
      <c r="A33" s="1"/>
      <c r="B33" s="1"/>
      <c r="C33" s="1"/>
      <c r="D33" s="1"/>
      <c r="E33" s="10"/>
      <c r="F33" s="10"/>
      <c r="G33" s="11">
        <f>SUM(G26:G32)-78</f>
        <v>-71.767061021170605</v>
      </c>
      <c r="H33" s="1"/>
      <c r="I33" s="1"/>
      <c r="J33" s="1"/>
      <c r="K33" s="1"/>
      <c r="L33" s="1"/>
      <c r="M33" s="11">
        <f>SUM(M28:M32)-78</f>
        <v>231</v>
      </c>
    </row>
    <row r="34" spans="1:15" ht="13.5" customHeight="1">
      <c r="A34" s="48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</row>
    <row r="35" spans="1:15" ht="23.25" customHeight="1">
      <c r="A35" s="49" t="s">
        <v>9</v>
      </c>
      <c r="B35" s="203" t="s">
        <v>10</v>
      </c>
      <c r="C35" s="204"/>
      <c r="D35" s="197"/>
      <c r="E35" s="49" t="s">
        <v>11</v>
      </c>
      <c r="F35" s="49" t="s">
        <v>12</v>
      </c>
      <c r="G35" s="200" t="s">
        <v>13</v>
      </c>
      <c r="H35" s="201"/>
      <c r="I35" s="202"/>
      <c r="J35" s="33" t="s">
        <v>14</v>
      </c>
      <c r="K35" s="49" t="s">
        <v>12</v>
      </c>
      <c r="L35" s="49"/>
      <c r="M35" s="38" t="s">
        <v>15</v>
      </c>
      <c r="N35" s="39" t="s">
        <v>16</v>
      </c>
      <c r="O35" s="39" t="s">
        <v>17</v>
      </c>
    </row>
    <row r="36" spans="1:15">
      <c r="A36" s="45">
        <v>1</v>
      </c>
      <c r="B36" s="186" t="s">
        <v>39</v>
      </c>
      <c r="C36" s="187"/>
      <c r="D36" s="188"/>
      <c r="E36" s="45">
        <v>1</v>
      </c>
      <c r="F36" s="45">
        <v>1</v>
      </c>
      <c r="G36" s="192" t="s">
        <v>42</v>
      </c>
      <c r="H36" s="187"/>
      <c r="I36" s="188"/>
      <c r="J36" s="36" t="s">
        <v>40</v>
      </c>
      <c r="K36" s="45">
        <v>2</v>
      </c>
      <c r="L36" s="45"/>
      <c r="M36" s="40" t="s">
        <v>44</v>
      </c>
      <c r="N36" s="37"/>
      <c r="O36" s="37"/>
    </row>
    <row r="37" spans="1:15">
      <c r="A37" s="45">
        <v>1</v>
      </c>
      <c r="B37" s="186" t="s">
        <v>38</v>
      </c>
      <c r="C37" s="187"/>
      <c r="D37" s="188"/>
      <c r="E37" s="45">
        <v>1</v>
      </c>
      <c r="F37" s="45">
        <v>2</v>
      </c>
      <c r="G37" s="186" t="s">
        <v>43</v>
      </c>
      <c r="H37" s="187"/>
      <c r="I37" s="188"/>
      <c r="J37" s="36" t="s">
        <v>41</v>
      </c>
      <c r="K37" s="45">
        <v>1</v>
      </c>
      <c r="L37" s="45"/>
      <c r="M37" s="40" t="s">
        <v>44</v>
      </c>
      <c r="N37" s="37"/>
      <c r="O37" s="37"/>
    </row>
    <row r="38" spans="1:15" ht="13.5" customHeight="1">
      <c r="A38" s="45">
        <v>2</v>
      </c>
      <c r="B38" s="186" t="s">
        <v>47</v>
      </c>
      <c r="C38" s="187"/>
      <c r="D38" s="188"/>
      <c r="E38" s="45">
        <v>2</v>
      </c>
      <c r="F38" s="71">
        <v>2</v>
      </c>
      <c r="G38" s="192" t="s">
        <v>46</v>
      </c>
      <c r="H38" s="193"/>
      <c r="I38" s="194"/>
      <c r="J38" s="70" t="s">
        <v>57</v>
      </c>
      <c r="K38" s="143">
        <v>1</v>
      </c>
      <c r="L38" s="37"/>
      <c r="M38" s="40" t="s">
        <v>44</v>
      </c>
      <c r="N38" s="37"/>
      <c r="O38" s="37"/>
    </row>
    <row r="39" spans="1:15">
      <c r="A39" s="45">
        <v>3</v>
      </c>
      <c r="B39" s="195" t="s">
        <v>39</v>
      </c>
      <c r="C39" s="196"/>
      <c r="D39" s="197"/>
      <c r="E39" s="45">
        <v>1</v>
      </c>
      <c r="F39" s="45">
        <v>1</v>
      </c>
      <c r="G39" s="192" t="s">
        <v>63</v>
      </c>
      <c r="H39" s="193"/>
      <c r="I39" s="194"/>
      <c r="J39" s="36" t="s">
        <v>40</v>
      </c>
      <c r="K39" s="45">
        <v>1</v>
      </c>
      <c r="L39" s="45"/>
      <c r="M39" s="40">
        <v>34</v>
      </c>
      <c r="N39" s="37">
        <v>5.5</v>
      </c>
      <c r="O39" s="37">
        <f>SUM(M39:N39)</f>
        <v>39.5</v>
      </c>
    </row>
    <row r="40" spans="1:15">
      <c r="A40" s="45">
        <v>5</v>
      </c>
      <c r="B40" s="211" t="s">
        <v>38</v>
      </c>
      <c r="C40" s="212"/>
      <c r="D40" s="197"/>
      <c r="E40" s="45">
        <v>3</v>
      </c>
      <c r="F40" s="45">
        <v>8</v>
      </c>
      <c r="G40" s="192" t="s">
        <v>66</v>
      </c>
      <c r="H40" s="214"/>
      <c r="I40" s="215"/>
      <c r="J40" s="36" t="s">
        <v>39</v>
      </c>
      <c r="K40" s="45">
        <v>2</v>
      </c>
      <c r="L40" s="45"/>
      <c r="M40" s="40"/>
      <c r="N40" s="37">
        <v>5.5</v>
      </c>
      <c r="O40" s="37">
        <f>SUM(M40:N40)</f>
        <v>5.5</v>
      </c>
    </row>
    <row r="41" spans="1:15">
      <c r="A41" s="45">
        <v>5</v>
      </c>
      <c r="B41" s="211" t="s">
        <v>47</v>
      </c>
      <c r="C41" s="212"/>
      <c r="D41" s="197"/>
      <c r="E41" s="45">
        <v>2</v>
      </c>
      <c r="F41" s="45">
        <v>2</v>
      </c>
      <c r="G41" s="192" t="s">
        <v>46</v>
      </c>
      <c r="H41" s="193"/>
      <c r="I41" s="194"/>
      <c r="J41" s="36" t="s">
        <v>67</v>
      </c>
      <c r="K41" s="45">
        <v>1</v>
      </c>
      <c r="L41" s="45"/>
      <c r="M41" s="40"/>
      <c r="N41" s="37">
        <v>5.5</v>
      </c>
      <c r="O41" s="37">
        <f>SUM(M41:N41)</f>
        <v>5.5</v>
      </c>
    </row>
    <row r="42" spans="1:15" ht="24" customHeight="1">
      <c r="A42" s="45">
        <v>11</v>
      </c>
      <c r="B42" s="211" t="s">
        <v>47</v>
      </c>
      <c r="C42" s="212"/>
      <c r="D42" s="197"/>
      <c r="E42" s="45">
        <v>2</v>
      </c>
      <c r="F42" s="45">
        <v>2</v>
      </c>
      <c r="G42" s="218" t="s">
        <v>84</v>
      </c>
      <c r="H42" s="219"/>
      <c r="I42" s="220"/>
      <c r="J42" s="36" t="s">
        <v>40</v>
      </c>
      <c r="K42" s="45">
        <v>5</v>
      </c>
      <c r="L42" s="45"/>
      <c r="M42" s="40" t="s">
        <v>44</v>
      </c>
      <c r="N42" s="37"/>
      <c r="O42" s="37"/>
    </row>
    <row r="43" spans="1:15">
      <c r="A43" s="45"/>
      <c r="B43" s="211"/>
      <c r="C43" s="212"/>
      <c r="D43" s="197"/>
      <c r="E43" s="45"/>
      <c r="F43" s="45"/>
      <c r="G43" s="213"/>
      <c r="H43" s="201"/>
      <c r="I43" s="202"/>
      <c r="J43" s="36"/>
      <c r="K43" s="45"/>
      <c r="L43" s="45"/>
      <c r="M43" s="40"/>
      <c r="N43" s="37"/>
      <c r="O43" s="37"/>
    </row>
    <row r="44" spans="1:15">
      <c r="A44" s="45"/>
      <c r="B44" s="211"/>
      <c r="C44" s="212"/>
      <c r="D44" s="197"/>
      <c r="E44" s="45"/>
      <c r="F44" s="45"/>
      <c r="G44" s="182"/>
      <c r="H44" s="201"/>
      <c r="I44" s="202"/>
      <c r="J44" s="36"/>
      <c r="K44" s="45"/>
      <c r="L44" s="45"/>
      <c r="M44" s="40"/>
      <c r="N44" s="37"/>
      <c r="O44" s="37"/>
    </row>
  </sheetData>
  <sortState ref="I26:O31">
    <sortCondition descending="1" ref="L26:L31"/>
    <sortCondition descending="1" ref="O26:O31"/>
  </sortState>
  <mergeCells count="30">
    <mergeCell ref="K11:M11"/>
    <mergeCell ref="K5:N5"/>
    <mergeCell ref="K7:M7"/>
    <mergeCell ref="K8:M8"/>
    <mergeCell ref="K9:M9"/>
    <mergeCell ref="K10:M10"/>
    <mergeCell ref="A14:O15"/>
    <mergeCell ref="A16:G16"/>
    <mergeCell ref="A17:G17"/>
    <mergeCell ref="B19:G23"/>
    <mergeCell ref="B35:D35"/>
    <mergeCell ref="G35:I35"/>
    <mergeCell ref="B36:D36"/>
    <mergeCell ref="G36:I36"/>
    <mergeCell ref="B37:D37"/>
    <mergeCell ref="G37:I37"/>
    <mergeCell ref="B38:D38"/>
    <mergeCell ref="G38:I38"/>
    <mergeCell ref="B39:D39"/>
    <mergeCell ref="G39:I39"/>
    <mergeCell ref="B40:D40"/>
    <mergeCell ref="G40:I40"/>
    <mergeCell ref="B41:D41"/>
    <mergeCell ref="G41:I41"/>
    <mergeCell ref="B42:D42"/>
    <mergeCell ref="G42:I42"/>
    <mergeCell ref="B43:D43"/>
    <mergeCell ref="G43:I43"/>
    <mergeCell ref="B44:D44"/>
    <mergeCell ref="G44:I44"/>
  </mergeCells>
  <printOptions horizontalCentered="1"/>
  <pageMargins left="0.19685039370078741" right="0" top="0" bottom="0" header="0" footer="0"/>
  <pageSetup paperSize="9" scale="77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4:R44"/>
  <sheetViews>
    <sheetView view="pageBreakPreview" topLeftCell="G24" zoomScaleSheetLayoutView="100" workbookViewId="0">
      <selection activeCell="I25" sqref="I25:O31"/>
    </sheetView>
  </sheetViews>
  <sheetFormatPr defaultRowHeight="12.75"/>
  <cols>
    <col min="1" max="1" width="14" customWidth="1"/>
    <col min="2" max="2" width="7.28515625" customWidth="1"/>
    <col min="3" max="3" width="7.42578125" customWidth="1"/>
    <col min="4" max="4" width="7.7109375" customWidth="1"/>
    <col min="5" max="5" width="7.85546875" customWidth="1"/>
    <col min="6" max="6" width="8.5703125" customWidth="1"/>
    <col min="7" max="7" width="13.28515625" customWidth="1"/>
    <col min="8" max="8" width="1.28515625" customWidth="1"/>
    <col min="9" max="9" width="16.28515625" customWidth="1"/>
    <col min="10" max="10" width="6.42578125" customWidth="1"/>
    <col min="11" max="11" width="8.140625" customWidth="1"/>
    <col min="12" max="12" width="6.5703125" customWidth="1"/>
    <col min="13" max="13" width="7.42578125" customWidth="1"/>
    <col min="14" max="14" width="8.85546875" style="15" customWidth="1"/>
    <col min="15" max="15" width="11.5703125" style="14" bestFit="1" customWidth="1"/>
    <col min="16" max="16" width="3.7109375" customWidth="1"/>
  </cols>
  <sheetData>
    <row r="4" spans="1:15" ht="13.5" thickBot="1"/>
    <row r="5" spans="1:15" ht="15.75" thickBot="1">
      <c r="I5" s="81" t="s">
        <v>48</v>
      </c>
      <c r="K5" s="189" t="s">
        <v>82</v>
      </c>
      <c r="L5" s="190"/>
      <c r="M5" s="190"/>
      <c r="N5" s="191"/>
    </row>
    <row r="6" spans="1:15">
      <c r="I6" s="82" t="s">
        <v>49</v>
      </c>
      <c r="K6" s="76" t="s">
        <v>56</v>
      </c>
      <c r="L6" s="77"/>
      <c r="M6" s="77"/>
      <c r="N6" s="78">
        <v>-2</v>
      </c>
    </row>
    <row r="7" spans="1:15">
      <c r="I7" s="82" t="s">
        <v>79</v>
      </c>
      <c r="K7" s="205" t="s">
        <v>74</v>
      </c>
      <c r="L7" s="206"/>
      <c r="M7" s="206"/>
      <c r="N7" s="73">
        <v>-25</v>
      </c>
    </row>
    <row r="8" spans="1:15">
      <c r="I8" s="82" t="s">
        <v>71</v>
      </c>
      <c r="K8" s="205" t="s">
        <v>70</v>
      </c>
      <c r="L8" s="206"/>
      <c r="M8" s="206"/>
      <c r="N8" s="73">
        <v>15</v>
      </c>
    </row>
    <row r="9" spans="1:15">
      <c r="I9" s="82" t="s">
        <v>72</v>
      </c>
      <c r="K9" s="205" t="s">
        <v>81</v>
      </c>
      <c r="L9" s="206"/>
      <c r="M9" s="206"/>
      <c r="N9" s="73">
        <v>-13</v>
      </c>
    </row>
    <row r="10" spans="1:15">
      <c r="I10" s="82" t="s">
        <v>80</v>
      </c>
      <c r="K10" s="207" t="s">
        <v>50</v>
      </c>
      <c r="L10" s="208"/>
      <c r="M10" s="208"/>
      <c r="N10" s="79">
        <v>-3</v>
      </c>
    </row>
    <row r="11" spans="1:15" ht="15.75" customHeight="1" thickBot="1">
      <c r="I11" s="115" t="s">
        <v>75</v>
      </c>
      <c r="K11" s="216" t="s">
        <v>60</v>
      </c>
      <c r="L11" s="217"/>
      <c r="M11" s="217"/>
      <c r="N11" s="118">
        <v>-16</v>
      </c>
    </row>
    <row r="12" spans="1:15" ht="15.75" customHeight="1" thickBot="1">
      <c r="K12" s="148"/>
      <c r="L12" s="149"/>
      <c r="M12" s="149"/>
      <c r="N12" s="84"/>
    </row>
    <row r="13" spans="1:15" ht="15.75" customHeight="1">
      <c r="K13" s="150"/>
      <c r="L13" s="150"/>
      <c r="M13" s="150"/>
      <c r="N13" s="117"/>
    </row>
    <row r="14" spans="1:15" ht="15" customHeight="1">
      <c r="A14" s="165" t="s">
        <v>88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6"/>
      <c r="O14" s="166"/>
    </row>
    <row r="15" spans="1:15" ht="28.5" customHeight="1" thickBot="1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6"/>
      <c r="O15" s="166"/>
    </row>
    <row r="16" spans="1:15" ht="24" customHeight="1">
      <c r="A16" s="169" t="s">
        <v>3</v>
      </c>
      <c r="B16" s="170"/>
      <c r="C16" s="170"/>
      <c r="D16" s="170"/>
      <c r="E16" s="170"/>
      <c r="F16" s="170"/>
      <c r="G16" s="171"/>
      <c r="H16" s="3"/>
      <c r="I16" s="90" t="s">
        <v>2</v>
      </c>
      <c r="J16" s="68" t="s">
        <v>7</v>
      </c>
      <c r="K16" s="68" t="s">
        <v>8</v>
      </c>
      <c r="L16" s="68" t="s">
        <v>17</v>
      </c>
      <c r="M16" s="68" t="s">
        <v>4</v>
      </c>
      <c r="N16" s="68" t="s">
        <v>5</v>
      </c>
      <c r="O16" s="91" t="s">
        <v>6</v>
      </c>
    </row>
    <row r="17" spans="1:18" ht="15" customHeight="1">
      <c r="A17" s="176" t="s">
        <v>62</v>
      </c>
      <c r="B17" s="177"/>
      <c r="C17" s="177"/>
      <c r="D17" s="177"/>
      <c r="E17" s="177"/>
      <c r="F17" s="177"/>
      <c r="G17" s="178"/>
      <c r="H17" s="20"/>
      <c r="I17" s="92" t="s">
        <v>22</v>
      </c>
      <c r="J17" s="93">
        <f>'Rnd 14'!L17</f>
        <v>22</v>
      </c>
      <c r="K17" s="93">
        <v>0</v>
      </c>
      <c r="L17" s="94">
        <f t="shared" ref="L17:L22" si="0">SUM(J17:K17)</f>
        <v>22</v>
      </c>
      <c r="M17" s="95">
        <v>100</v>
      </c>
      <c r="N17" s="95">
        <v>80</v>
      </c>
      <c r="O17" s="96">
        <f t="shared" ref="O17:O22" si="1">(M17/N17)*1</f>
        <v>1.25</v>
      </c>
      <c r="Q17" s="48"/>
      <c r="R17" s="48"/>
    </row>
    <row r="18" spans="1:18" ht="15" customHeight="1">
      <c r="A18" s="85"/>
      <c r="B18" s="75"/>
      <c r="C18" s="75"/>
      <c r="D18" s="75"/>
      <c r="E18" s="75"/>
      <c r="F18" s="75"/>
      <c r="G18" s="86"/>
      <c r="H18" s="20"/>
      <c r="I18" s="97" t="s">
        <v>19</v>
      </c>
      <c r="J18" s="93">
        <f>'Rnd 14'!L18</f>
        <v>18</v>
      </c>
      <c r="K18" s="95">
        <v>2</v>
      </c>
      <c r="L18" s="98">
        <f t="shared" si="0"/>
        <v>20</v>
      </c>
      <c r="M18" s="95">
        <v>102</v>
      </c>
      <c r="N18" s="95">
        <v>84</v>
      </c>
      <c r="O18" s="96">
        <f t="shared" si="1"/>
        <v>1.2142857142857142</v>
      </c>
      <c r="Q18" s="48"/>
      <c r="R18" s="48"/>
    </row>
    <row r="19" spans="1:18" ht="15" customHeight="1">
      <c r="A19" s="85"/>
      <c r="B19" s="198" t="s">
        <v>61</v>
      </c>
      <c r="C19" s="198"/>
      <c r="D19" s="198"/>
      <c r="E19" s="198"/>
      <c r="F19" s="198"/>
      <c r="G19" s="199"/>
      <c r="H19" s="20"/>
      <c r="I19" s="97" t="s">
        <v>21</v>
      </c>
      <c r="J19" s="93">
        <f>'Rnd 14'!L19</f>
        <v>16</v>
      </c>
      <c r="K19" s="95">
        <v>2</v>
      </c>
      <c r="L19" s="98">
        <f t="shared" si="0"/>
        <v>18</v>
      </c>
      <c r="M19" s="95">
        <v>97</v>
      </c>
      <c r="N19" s="95">
        <v>91</v>
      </c>
      <c r="O19" s="96">
        <f t="shared" si="1"/>
        <v>1.0659340659340659</v>
      </c>
      <c r="Q19" s="48"/>
      <c r="R19" s="48"/>
    </row>
    <row r="20" spans="1:18" ht="15" customHeight="1">
      <c r="A20" s="85"/>
      <c r="B20" s="198"/>
      <c r="C20" s="198"/>
      <c r="D20" s="198"/>
      <c r="E20" s="198"/>
      <c r="F20" s="198"/>
      <c r="G20" s="199"/>
      <c r="H20" s="20"/>
      <c r="I20" s="97" t="s">
        <v>20</v>
      </c>
      <c r="J20" s="93">
        <f>'Rnd 14'!L20</f>
        <v>14</v>
      </c>
      <c r="K20" s="95">
        <v>2</v>
      </c>
      <c r="L20" s="98">
        <f t="shared" si="0"/>
        <v>16</v>
      </c>
      <c r="M20" s="95">
        <v>95</v>
      </c>
      <c r="N20" s="95">
        <v>85</v>
      </c>
      <c r="O20" s="96">
        <f t="shared" si="1"/>
        <v>1.1176470588235294</v>
      </c>
      <c r="Q20" s="48"/>
      <c r="R20" s="48"/>
    </row>
    <row r="21" spans="1:18" ht="15" customHeight="1">
      <c r="A21" s="85"/>
      <c r="B21" s="198"/>
      <c r="C21" s="198"/>
      <c r="D21" s="198"/>
      <c r="E21" s="198"/>
      <c r="F21" s="198"/>
      <c r="G21" s="199"/>
      <c r="H21" s="20"/>
      <c r="I21" s="92" t="s">
        <v>23</v>
      </c>
      <c r="J21" s="93">
        <f>'Rnd 14'!L21</f>
        <v>8</v>
      </c>
      <c r="K21" s="93">
        <v>0</v>
      </c>
      <c r="L21" s="94">
        <f t="shared" si="0"/>
        <v>8</v>
      </c>
      <c r="M21" s="95">
        <v>69</v>
      </c>
      <c r="N21" s="95">
        <v>114</v>
      </c>
      <c r="O21" s="96">
        <f t="shared" si="1"/>
        <v>0.60526315789473684</v>
      </c>
      <c r="Q21" s="48"/>
      <c r="R21" s="48"/>
    </row>
    <row r="22" spans="1:18" ht="15" customHeight="1">
      <c r="A22" s="85"/>
      <c r="B22" s="198"/>
      <c r="C22" s="198"/>
      <c r="D22" s="198"/>
      <c r="E22" s="198"/>
      <c r="F22" s="198"/>
      <c r="G22" s="199"/>
      <c r="H22" s="20"/>
      <c r="I22" s="92" t="s">
        <v>34</v>
      </c>
      <c r="J22" s="93">
        <f>'Rnd 14'!L22</f>
        <v>6</v>
      </c>
      <c r="K22" s="93">
        <v>0</v>
      </c>
      <c r="L22" s="94">
        <f t="shared" si="0"/>
        <v>6</v>
      </c>
      <c r="M22" s="95">
        <v>84</v>
      </c>
      <c r="N22" s="95">
        <v>98</v>
      </c>
      <c r="O22" s="96">
        <f t="shared" si="1"/>
        <v>0.8571428571428571</v>
      </c>
      <c r="Q22" s="48"/>
      <c r="R22" s="48"/>
    </row>
    <row r="23" spans="1:18" ht="15" customHeight="1" thickBot="1">
      <c r="A23" s="85"/>
      <c r="B23" s="198"/>
      <c r="C23" s="198"/>
      <c r="D23" s="198"/>
      <c r="E23" s="198"/>
      <c r="F23" s="198"/>
      <c r="G23" s="199"/>
      <c r="H23" s="20"/>
      <c r="I23" s="23"/>
      <c r="J23" s="5"/>
      <c r="K23" s="5"/>
      <c r="L23" s="5"/>
      <c r="M23" s="5"/>
      <c r="N23" s="5"/>
      <c r="O23" s="44"/>
    </row>
    <row r="24" spans="1:18" ht="15" customHeight="1" thickBot="1">
      <c r="A24" s="87"/>
      <c r="B24" s="88"/>
      <c r="C24" s="88"/>
      <c r="D24" s="5"/>
      <c r="E24" s="5"/>
      <c r="F24" s="5"/>
      <c r="G24" s="80"/>
      <c r="H24" s="25"/>
      <c r="I24" s="24"/>
      <c r="J24" s="48"/>
      <c r="K24" s="48"/>
      <c r="L24" s="48"/>
      <c r="M24" s="48"/>
    </row>
    <row r="25" spans="1:18" ht="24" customHeight="1">
      <c r="A25" s="104" t="s">
        <v>0</v>
      </c>
      <c r="B25" s="105" t="s">
        <v>7</v>
      </c>
      <c r="C25" s="105" t="s">
        <v>8</v>
      </c>
      <c r="D25" s="105" t="s">
        <v>17</v>
      </c>
      <c r="E25" s="74" t="s">
        <v>4</v>
      </c>
      <c r="F25" s="74" t="s">
        <v>5</v>
      </c>
      <c r="G25" s="106" t="s">
        <v>6</v>
      </c>
      <c r="H25" s="29"/>
      <c r="I25" s="99" t="s">
        <v>1</v>
      </c>
      <c r="J25" s="68" t="s">
        <v>7</v>
      </c>
      <c r="K25" s="68" t="s">
        <v>8</v>
      </c>
      <c r="L25" s="68" t="s">
        <v>17</v>
      </c>
      <c r="M25" s="68" t="s">
        <v>4</v>
      </c>
      <c r="N25" s="68" t="s">
        <v>5</v>
      </c>
      <c r="O25" s="91" t="s">
        <v>6</v>
      </c>
    </row>
    <row r="26" spans="1:18" ht="15" customHeight="1">
      <c r="A26" s="97" t="s">
        <v>25</v>
      </c>
      <c r="B26" s="93">
        <f>'Rnd 14'!D26</f>
        <v>24</v>
      </c>
      <c r="C26" s="107">
        <v>2</v>
      </c>
      <c r="D26" s="108">
        <f t="shared" ref="D26:D31" si="2">SUM(B26:C26)</f>
        <v>26</v>
      </c>
      <c r="E26" s="109">
        <v>100</v>
      </c>
      <c r="F26" s="109">
        <v>75</v>
      </c>
      <c r="G26" s="96">
        <f t="shared" ref="G26:G31" si="3">(E26/F26)*1</f>
        <v>1.3333333333333333</v>
      </c>
      <c r="H26" s="31"/>
      <c r="I26" s="97" t="s">
        <v>32</v>
      </c>
      <c r="J26" s="93">
        <f>'Rnd 14'!L26</f>
        <v>22</v>
      </c>
      <c r="K26" s="95">
        <v>0</v>
      </c>
      <c r="L26" s="98">
        <f t="shared" ref="L26:L31" si="4">SUM(J26:K26)</f>
        <v>22</v>
      </c>
      <c r="M26" s="95">
        <v>102</v>
      </c>
      <c r="N26" s="95">
        <v>70</v>
      </c>
      <c r="O26" s="96">
        <f t="shared" ref="O26:O31" si="5">(M26/N26)*1</f>
        <v>1.4571428571428571</v>
      </c>
      <c r="Q26" s="64"/>
    </row>
    <row r="27" spans="1:18" ht="15" customHeight="1">
      <c r="A27" s="97" t="s">
        <v>26</v>
      </c>
      <c r="B27" s="93">
        <f>'Rnd 14'!D27</f>
        <v>20</v>
      </c>
      <c r="C27" s="107">
        <v>0</v>
      </c>
      <c r="D27" s="108">
        <f t="shared" si="2"/>
        <v>20</v>
      </c>
      <c r="E27" s="109">
        <v>97</v>
      </c>
      <c r="F27" s="109">
        <v>84</v>
      </c>
      <c r="G27" s="96">
        <f t="shared" si="3"/>
        <v>1.1547619047619047</v>
      </c>
      <c r="H27" s="31"/>
      <c r="I27" s="97" t="s">
        <v>27</v>
      </c>
      <c r="J27" s="93">
        <f>'Rnd 14'!L28</f>
        <v>14</v>
      </c>
      <c r="K27" s="109">
        <v>2</v>
      </c>
      <c r="L27" s="151">
        <f t="shared" si="4"/>
        <v>16</v>
      </c>
      <c r="M27" s="109">
        <v>94</v>
      </c>
      <c r="N27" s="109">
        <v>83</v>
      </c>
      <c r="O27" s="152">
        <f t="shared" si="5"/>
        <v>1.1325301204819278</v>
      </c>
      <c r="Q27" s="64"/>
    </row>
    <row r="28" spans="1:18" ht="15" customHeight="1">
      <c r="A28" s="97" t="s">
        <v>28</v>
      </c>
      <c r="B28" s="93">
        <f>'Rnd 14'!D28</f>
        <v>16</v>
      </c>
      <c r="C28" s="107">
        <v>0</v>
      </c>
      <c r="D28" s="108">
        <f t="shared" si="2"/>
        <v>16</v>
      </c>
      <c r="E28" s="109">
        <v>100</v>
      </c>
      <c r="F28" s="109">
        <v>74</v>
      </c>
      <c r="G28" s="96">
        <f t="shared" si="3"/>
        <v>1.3513513513513513</v>
      </c>
      <c r="H28" s="31"/>
      <c r="I28" s="97" t="s">
        <v>33</v>
      </c>
      <c r="J28" s="93">
        <f>'Rnd 14'!L27</f>
        <v>14</v>
      </c>
      <c r="K28" s="109">
        <v>0</v>
      </c>
      <c r="L28" s="151">
        <f t="shared" si="4"/>
        <v>14</v>
      </c>
      <c r="M28" s="109">
        <v>87</v>
      </c>
      <c r="N28" s="109">
        <v>79</v>
      </c>
      <c r="O28" s="152">
        <f t="shared" si="5"/>
        <v>1.1012658227848102</v>
      </c>
      <c r="Q28" s="64"/>
    </row>
    <row r="29" spans="1:18" ht="15" customHeight="1">
      <c r="A29" s="97" t="s">
        <v>24</v>
      </c>
      <c r="B29" s="93">
        <f>'Rnd 14'!D29</f>
        <v>14</v>
      </c>
      <c r="C29" s="107">
        <v>2</v>
      </c>
      <c r="D29" s="108">
        <f t="shared" si="2"/>
        <v>16</v>
      </c>
      <c r="E29" s="109">
        <v>89</v>
      </c>
      <c r="F29" s="109">
        <v>88</v>
      </c>
      <c r="G29" s="96">
        <f t="shared" si="3"/>
        <v>1.0113636363636365</v>
      </c>
      <c r="H29" s="31"/>
      <c r="I29" s="97" t="s">
        <v>37</v>
      </c>
      <c r="J29" s="93">
        <f>'Rnd 14'!L29</f>
        <v>12</v>
      </c>
      <c r="K29" s="109">
        <v>2</v>
      </c>
      <c r="L29" s="151">
        <f t="shared" si="4"/>
        <v>14</v>
      </c>
      <c r="M29" s="109">
        <v>87</v>
      </c>
      <c r="N29" s="109">
        <v>95</v>
      </c>
      <c r="O29" s="152">
        <f t="shared" si="5"/>
        <v>0.91578947368421049</v>
      </c>
      <c r="Q29" s="64"/>
    </row>
    <row r="30" spans="1:18" ht="15" customHeight="1">
      <c r="A30" s="97" t="s">
        <v>29</v>
      </c>
      <c r="B30" s="93">
        <f>'Rnd 14'!D30</f>
        <v>6</v>
      </c>
      <c r="C30" s="107">
        <v>2</v>
      </c>
      <c r="D30" s="108">
        <f t="shared" si="2"/>
        <v>8</v>
      </c>
      <c r="E30" s="109">
        <v>75</v>
      </c>
      <c r="F30" s="109">
        <v>101</v>
      </c>
      <c r="G30" s="96">
        <f t="shared" si="3"/>
        <v>0.74257425742574257</v>
      </c>
      <c r="H30" s="20"/>
      <c r="I30" s="97" t="s">
        <v>30</v>
      </c>
      <c r="J30" s="93">
        <f>'Rnd 14'!L31</f>
        <v>10</v>
      </c>
      <c r="K30" s="109">
        <v>2</v>
      </c>
      <c r="L30" s="151">
        <f t="shared" si="4"/>
        <v>12</v>
      </c>
      <c r="M30" s="109">
        <v>80</v>
      </c>
      <c r="N30" s="109">
        <v>98</v>
      </c>
      <c r="O30" s="152">
        <f t="shared" si="5"/>
        <v>0.81632653061224492</v>
      </c>
      <c r="Q30" s="64"/>
    </row>
    <row r="31" spans="1:18" ht="15" customHeight="1">
      <c r="A31" s="97" t="s">
        <v>36</v>
      </c>
      <c r="B31" s="93">
        <f>'Rnd 14'!D31</f>
        <v>4</v>
      </c>
      <c r="C31" s="107">
        <v>0</v>
      </c>
      <c r="D31" s="108">
        <f t="shared" si="2"/>
        <v>4</v>
      </c>
      <c r="E31" s="109">
        <v>63</v>
      </c>
      <c r="F31" s="109">
        <v>106</v>
      </c>
      <c r="G31" s="96">
        <f t="shared" si="3"/>
        <v>0.59433962264150941</v>
      </c>
      <c r="H31" s="20"/>
      <c r="I31" s="97" t="s">
        <v>31</v>
      </c>
      <c r="J31" s="93">
        <f>'Rnd 14'!L30</f>
        <v>12</v>
      </c>
      <c r="K31" s="109">
        <v>0</v>
      </c>
      <c r="L31" s="151">
        <f t="shared" si="4"/>
        <v>12</v>
      </c>
      <c r="M31" s="109">
        <v>72</v>
      </c>
      <c r="N31" s="109">
        <v>95</v>
      </c>
      <c r="O31" s="152">
        <f t="shared" si="5"/>
        <v>0.75789473684210529</v>
      </c>
      <c r="Q31" s="64"/>
    </row>
    <row r="32" spans="1:18" ht="15" customHeight="1" thickBot="1">
      <c r="A32" s="34"/>
      <c r="B32" s="6"/>
      <c r="C32" s="6"/>
      <c r="D32" s="6"/>
      <c r="E32" s="6"/>
      <c r="F32" s="6"/>
      <c r="G32" s="7"/>
      <c r="H32" s="8"/>
      <c r="I32" s="9"/>
      <c r="J32" s="6"/>
      <c r="K32" s="6"/>
      <c r="L32" s="6"/>
      <c r="M32" s="6"/>
      <c r="N32" s="16"/>
      <c r="O32" s="17"/>
    </row>
    <row r="33" spans="1:15" ht="15" customHeight="1">
      <c r="A33" s="1"/>
      <c r="B33" s="1"/>
      <c r="C33" s="1"/>
      <c r="D33" s="1"/>
      <c r="E33" s="10"/>
      <c r="F33" s="10"/>
      <c r="G33" s="11">
        <f>SUM(G26:G32)-78</f>
        <v>-71.812275894122521</v>
      </c>
      <c r="H33" s="1"/>
      <c r="I33" s="1"/>
      <c r="J33" s="1"/>
      <c r="K33" s="1"/>
      <c r="L33" s="1"/>
      <c r="M33" s="11">
        <f>SUM(M28:M32)-78</f>
        <v>248</v>
      </c>
    </row>
    <row r="34" spans="1:15" ht="13.5" customHeight="1">
      <c r="A34" s="48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</row>
    <row r="35" spans="1:15" ht="23.25" customHeight="1">
      <c r="A35" s="49" t="s">
        <v>9</v>
      </c>
      <c r="B35" s="203" t="s">
        <v>10</v>
      </c>
      <c r="C35" s="204"/>
      <c r="D35" s="197"/>
      <c r="E35" s="49" t="s">
        <v>11</v>
      </c>
      <c r="F35" s="49" t="s">
        <v>12</v>
      </c>
      <c r="G35" s="200" t="s">
        <v>13</v>
      </c>
      <c r="H35" s="201"/>
      <c r="I35" s="202"/>
      <c r="J35" s="33" t="s">
        <v>14</v>
      </c>
      <c r="K35" s="49" t="s">
        <v>12</v>
      </c>
      <c r="L35" s="49"/>
      <c r="M35" s="38" t="s">
        <v>15</v>
      </c>
      <c r="N35" s="39" t="s">
        <v>16</v>
      </c>
      <c r="O35" s="39" t="s">
        <v>17</v>
      </c>
    </row>
    <row r="36" spans="1:15">
      <c r="A36" s="45">
        <v>1</v>
      </c>
      <c r="B36" s="186" t="s">
        <v>39</v>
      </c>
      <c r="C36" s="187"/>
      <c r="D36" s="188"/>
      <c r="E36" s="45">
        <v>1</v>
      </c>
      <c r="F36" s="45">
        <v>1</v>
      </c>
      <c r="G36" s="192" t="s">
        <v>42</v>
      </c>
      <c r="H36" s="187"/>
      <c r="I36" s="188"/>
      <c r="J36" s="36" t="s">
        <v>40</v>
      </c>
      <c r="K36" s="45">
        <v>2</v>
      </c>
      <c r="L36" s="45"/>
      <c r="M36" s="40" t="s">
        <v>44</v>
      </c>
      <c r="N36" s="37"/>
      <c r="O36" s="37"/>
    </row>
    <row r="37" spans="1:15">
      <c r="A37" s="45">
        <v>1</v>
      </c>
      <c r="B37" s="186" t="s">
        <v>38</v>
      </c>
      <c r="C37" s="187"/>
      <c r="D37" s="188"/>
      <c r="E37" s="45">
        <v>1</v>
      </c>
      <c r="F37" s="45">
        <v>2</v>
      </c>
      <c r="G37" s="186" t="s">
        <v>43</v>
      </c>
      <c r="H37" s="187"/>
      <c r="I37" s="188"/>
      <c r="J37" s="36" t="s">
        <v>41</v>
      </c>
      <c r="K37" s="45">
        <v>1</v>
      </c>
      <c r="L37" s="45"/>
      <c r="M37" s="40" t="s">
        <v>44</v>
      </c>
      <c r="N37" s="37"/>
      <c r="O37" s="37"/>
    </row>
    <row r="38" spans="1:15" ht="13.5" customHeight="1">
      <c r="A38" s="45">
        <v>2</v>
      </c>
      <c r="B38" s="186" t="s">
        <v>47</v>
      </c>
      <c r="C38" s="187"/>
      <c r="D38" s="188"/>
      <c r="E38" s="45">
        <v>2</v>
      </c>
      <c r="F38" s="71">
        <v>2</v>
      </c>
      <c r="G38" s="192" t="s">
        <v>46</v>
      </c>
      <c r="H38" s="193"/>
      <c r="I38" s="194"/>
      <c r="J38" s="70" t="s">
        <v>57</v>
      </c>
      <c r="K38" s="147">
        <v>1</v>
      </c>
      <c r="L38" s="37"/>
      <c r="M38" s="40" t="s">
        <v>44</v>
      </c>
      <c r="N38" s="37"/>
      <c r="O38" s="37"/>
    </row>
    <row r="39" spans="1:15">
      <c r="A39" s="45">
        <v>3</v>
      </c>
      <c r="B39" s="195" t="s">
        <v>39</v>
      </c>
      <c r="C39" s="196"/>
      <c r="D39" s="197"/>
      <c r="E39" s="45">
        <v>1</v>
      </c>
      <c r="F39" s="45">
        <v>1</v>
      </c>
      <c r="G39" s="192" t="s">
        <v>63</v>
      </c>
      <c r="H39" s="193"/>
      <c r="I39" s="194"/>
      <c r="J39" s="36" t="s">
        <v>40</v>
      </c>
      <c r="K39" s="45">
        <v>1</v>
      </c>
      <c r="L39" s="45"/>
      <c r="M39" s="40">
        <v>34</v>
      </c>
      <c r="N39" s="37">
        <v>5.5</v>
      </c>
      <c r="O39" s="37">
        <f>SUM(M39:N39)</f>
        <v>39.5</v>
      </c>
    </row>
    <row r="40" spans="1:15">
      <c r="A40" s="45">
        <v>5</v>
      </c>
      <c r="B40" s="211" t="s">
        <v>38</v>
      </c>
      <c r="C40" s="212"/>
      <c r="D40" s="197"/>
      <c r="E40" s="45">
        <v>3</v>
      </c>
      <c r="F40" s="45">
        <v>8</v>
      </c>
      <c r="G40" s="192" t="s">
        <v>66</v>
      </c>
      <c r="H40" s="214"/>
      <c r="I40" s="215"/>
      <c r="J40" s="36" t="s">
        <v>39</v>
      </c>
      <c r="K40" s="45">
        <v>2</v>
      </c>
      <c r="L40" s="45"/>
      <c r="M40" s="40"/>
      <c r="N40" s="37">
        <v>5.5</v>
      </c>
      <c r="O40" s="37">
        <f>SUM(M40:N40)</f>
        <v>5.5</v>
      </c>
    </row>
    <row r="41" spans="1:15">
      <c r="A41" s="45">
        <v>5</v>
      </c>
      <c r="B41" s="211" t="s">
        <v>47</v>
      </c>
      <c r="C41" s="212"/>
      <c r="D41" s="197"/>
      <c r="E41" s="45">
        <v>2</v>
      </c>
      <c r="F41" s="45">
        <v>2</v>
      </c>
      <c r="G41" s="192" t="s">
        <v>46</v>
      </c>
      <c r="H41" s="193"/>
      <c r="I41" s="194"/>
      <c r="J41" s="36" t="s">
        <v>67</v>
      </c>
      <c r="K41" s="45">
        <v>1</v>
      </c>
      <c r="L41" s="45"/>
      <c r="M41" s="40"/>
      <c r="N41" s="37">
        <v>5.5</v>
      </c>
      <c r="O41" s="37">
        <f>SUM(M41:N41)</f>
        <v>5.5</v>
      </c>
    </row>
    <row r="42" spans="1:15" ht="24" customHeight="1">
      <c r="A42" s="45">
        <v>11</v>
      </c>
      <c r="B42" s="211" t="s">
        <v>47</v>
      </c>
      <c r="C42" s="212"/>
      <c r="D42" s="197"/>
      <c r="E42" s="45">
        <v>2</v>
      </c>
      <c r="F42" s="45">
        <v>2</v>
      </c>
      <c r="G42" s="218" t="s">
        <v>84</v>
      </c>
      <c r="H42" s="219"/>
      <c r="I42" s="220"/>
      <c r="J42" s="36" t="s">
        <v>40</v>
      </c>
      <c r="K42" s="45">
        <v>5</v>
      </c>
      <c r="L42" s="45"/>
      <c r="M42" s="40" t="s">
        <v>44</v>
      </c>
      <c r="N42" s="37"/>
      <c r="O42" s="37"/>
    </row>
    <row r="43" spans="1:15">
      <c r="A43" s="45"/>
      <c r="B43" s="211"/>
      <c r="C43" s="212"/>
      <c r="D43" s="197"/>
      <c r="E43" s="45"/>
      <c r="F43" s="45"/>
      <c r="G43" s="213"/>
      <c r="H43" s="201"/>
      <c r="I43" s="202"/>
      <c r="J43" s="36"/>
      <c r="K43" s="45"/>
      <c r="L43" s="45"/>
      <c r="M43" s="40"/>
      <c r="N43" s="37"/>
      <c r="O43" s="37"/>
    </row>
    <row r="44" spans="1:15">
      <c r="A44" s="45"/>
      <c r="B44" s="211"/>
      <c r="C44" s="212"/>
      <c r="D44" s="197"/>
      <c r="E44" s="45"/>
      <c r="F44" s="45"/>
      <c r="G44" s="182"/>
      <c r="H44" s="201"/>
      <c r="I44" s="202"/>
      <c r="J44" s="36"/>
      <c r="K44" s="45"/>
      <c r="L44" s="45"/>
      <c r="M44" s="40"/>
      <c r="N44" s="37"/>
      <c r="O44" s="37"/>
    </row>
  </sheetData>
  <sortState ref="I26:O31">
    <sortCondition descending="1" ref="L26:L31"/>
    <sortCondition descending="1" ref="O26:O31"/>
  </sortState>
  <mergeCells count="30">
    <mergeCell ref="B42:D42"/>
    <mergeCell ref="G42:I42"/>
    <mergeCell ref="B43:D43"/>
    <mergeCell ref="G43:I43"/>
    <mergeCell ref="B44:D44"/>
    <mergeCell ref="G44:I44"/>
    <mergeCell ref="B39:D39"/>
    <mergeCell ref="G39:I39"/>
    <mergeCell ref="B40:D40"/>
    <mergeCell ref="G40:I40"/>
    <mergeCell ref="B41:D41"/>
    <mergeCell ref="G41:I41"/>
    <mergeCell ref="B36:D36"/>
    <mergeCell ref="G36:I36"/>
    <mergeCell ref="B37:D37"/>
    <mergeCell ref="G37:I37"/>
    <mergeCell ref="B38:D38"/>
    <mergeCell ref="G38:I38"/>
    <mergeCell ref="A14:O15"/>
    <mergeCell ref="A16:G16"/>
    <mergeCell ref="A17:G17"/>
    <mergeCell ref="B19:G23"/>
    <mergeCell ref="B35:D35"/>
    <mergeCell ref="G35:I35"/>
    <mergeCell ref="K11:M11"/>
    <mergeCell ref="K5:N5"/>
    <mergeCell ref="K7:M7"/>
    <mergeCell ref="K8:M8"/>
    <mergeCell ref="K9:M9"/>
    <mergeCell ref="K10:M10"/>
  </mergeCells>
  <printOptions horizontalCentered="1"/>
  <pageMargins left="0.19685039370078741" right="0" top="0" bottom="0" header="0" footer="0"/>
  <pageSetup paperSize="9" scale="77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4:R44"/>
  <sheetViews>
    <sheetView view="pageBreakPreview" topLeftCell="H25" zoomScaleSheetLayoutView="100" workbookViewId="0">
      <selection activeCell="N29" sqref="N29"/>
    </sheetView>
  </sheetViews>
  <sheetFormatPr defaultRowHeight="12.75"/>
  <cols>
    <col min="1" max="1" width="14" customWidth="1"/>
    <col min="2" max="2" width="7.28515625" customWidth="1"/>
    <col min="3" max="3" width="7.42578125" customWidth="1"/>
    <col min="4" max="4" width="7.7109375" customWidth="1"/>
    <col min="5" max="5" width="7.85546875" customWidth="1"/>
    <col min="6" max="6" width="8.5703125" customWidth="1"/>
    <col min="7" max="7" width="13.28515625" customWidth="1"/>
    <col min="8" max="8" width="1.28515625" customWidth="1"/>
    <col min="9" max="9" width="16.28515625" customWidth="1"/>
    <col min="10" max="10" width="6.42578125" customWidth="1"/>
    <col min="11" max="11" width="8.140625" customWidth="1"/>
    <col min="12" max="12" width="6.5703125" customWidth="1"/>
    <col min="13" max="13" width="7.42578125" customWidth="1"/>
    <col min="14" max="14" width="8.85546875" style="15" customWidth="1"/>
    <col min="15" max="15" width="11.5703125" style="14" bestFit="1" customWidth="1"/>
    <col min="16" max="16" width="3.7109375" customWidth="1"/>
  </cols>
  <sheetData>
    <row r="4" spans="1:15" ht="13.5" thickBot="1"/>
    <row r="5" spans="1:15" ht="15.75" thickBot="1">
      <c r="I5" s="81" t="s">
        <v>48</v>
      </c>
      <c r="K5" s="189" t="s">
        <v>82</v>
      </c>
      <c r="L5" s="190"/>
      <c r="M5" s="190"/>
      <c r="N5" s="191"/>
    </row>
    <row r="6" spans="1:15">
      <c r="I6" s="82" t="s">
        <v>49</v>
      </c>
      <c r="K6" s="76" t="s">
        <v>56</v>
      </c>
      <c r="L6" s="77"/>
      <c r="M6" s="77"/>
      <c r="N6" s="78">
        <v>-2</v>
      </c>
    </row>
    <row r="7" spans="1:15">
      <c r="I7" s="82" t="s">
        <v>79</v>
      </c>
      <c r="K7" s="205" t="s">
        <v>74</v>
      </c>
      <c r="L7" s="206"/>
      <c r="M7" s="206"/>
      <c r="N7" s="73">
        <v>-25</v>
      </c>
    </row>
    <row r="8" spans="1:15">
      <c r="I8" s="82" t="s">
        <v>71</v>
      </c>
      <c r="K8" s="205" t="s">
        <v>70</v>
      </c>
      <c r="L8" s="206"/>
      <c r="M8" s="206"/>
      <c r="N8" s="73">
        <v>15</v>
      </c>
    </row>
    <row r="9" spans="1:15">
      <c r="I9" s="82" t="s">
        <v>72</v>
      </c>
      <c r="K9" s="205" t="s">
        <v>81</v>
      </c>
      <c r="L9" s="206"/>
      <c r="M9" s="206"/>
      <c r="N9" s="73">
        <v>-13</v>
      </c>
    </row>
    <row r="10" spans="1:15">
      <c r="I10" s="82" t="s">
        <v>80</v>
      </c>
      <c r="K10" s="207" t="s">
        <v>50</v>
      </c>
      <c r="L10" s="208"/>
      <c r="M10" s="208"/>
      <c r="N10" s="79">
        <v>-3</v>
      </c>
    </row>
    <row r="11" spans="1:15" ht="15.75" customHeight="1" thickBot="1">
      <c r="I11" s="115" t="s">
        <v>75</v>
      </c>
      <c r="K11" s="216" t="s">
        <v>60</v>
      </c>
      <c r="L11" s="217"/>
      <c r="M11" s="217"/>
      <c r="N11" s="118">
        <v>-16</v>
      </c>
    </row>
    <row r="12" spans="1:15" ht="15.75" customHeight="1" thickBot="1">
      <c r="K12" s="154"/>
      <c r="L12" s="155"/>
      <c r="M12" s="155"/>
      <c r="N12" s="84"/>
    </row>
    <row r="13" spans="1:15" ht="15.75" customHeight="1">
      <c r="K13" s="156"/>
      <c r="L13" s="156"/>
      <c r="M13" s="156"/>
      <c r="N13" s="117"/>
    </row>
    <row r="14" spans="1:15" ht="15" customHeight="1">
      <c r="A14" s="165" t="s">
        <v>89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6"/>
      <c r="O14" s="166"/>
    </row>
    <row r="15" spans="1:15" ht="28.5" customHeight="1" thickBot="1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6"/>
      <c r="O15" s="166"/>
    </row>
    <row r="16" spans="1:15" ht="24" customHeight="1">
      <c r="A16" s="169" t="s">
        <v>3</v>
      </c>
      <c r="B16" s="170"/>
      <c r="C16" s="170"/>
      <c r="D16" s="170"/>
      <c r="E16" s="170"/>
      <c r="F16" s="170"/>
      <c r="G16" s="171"/>
      <c r="H16" s="3"/>
      <c r="I16" s="90" t="s">
        <v>2</v>
      </c>
      <c r="J16" s="68" t="s">
        <v>7</v>
      </c>
      <c r="K16" s="68" t="s">
        <v>8</v>
      </c>
      <c r="L16" s="68" t="s">
        <v>17</v>
      </c>
      <c r="M16" s="68" t="s">
        <v>4</v>
      </c>
      <c r="N16" s="68" t="s">
        <v>5</v>
      </c>
      <c r="O16" s="91" t="s">
        <v>6</v>
      </c>
    </row>
    <row r="17" spans="1:18" ht="15" customHeight="1">
      <c r="A17" s="176" t="s">
        <v>62</v>
      </c>
      <c r="B17" s="177"/>
      <c r="C17" s="177"/>
      <c r="D17" s="177"/>
      <c r="E17" s="177"/>
      <c r="F17" s="177"/>
      <c r="G17" s="178"/>
      <c r="H17" s="20"/>
      <c r="I17" s="92" t="s">
        <v>22</v>
      </c>
      <c r="J17" s="93">
        <f>'Rnd 15'!L17</f>
        <v>22</v>
      </c>
      <c r="K17" s="93">
        <v>2</v>
      </c>
      <c r="L17" s="94">
        <f t="shared" ref="L17:L22" si="0">SUM(J17:K17)</f>
        <v>24</v>
      </c>
      <c r="M17" s="95">
        <v>107</v>
      </c>
      <c r="N17" s="95">
        <v>86</v>
      </c>
      <c r="O17" s="96">
        <f t="shared" ref="O17:O22" si="1">(M17/N17)*1</f>
        <v>1.2441860465116279</v>
      </c>
      <c r="Q17" s="48"/>
      <c r="R17" s="48"/>
    </row>
    <row r="18" spans="1:18" ht="15" customHeight="1">
      <c r="A18" s="85"/>
      <c r="B18" s="75"/>
      <c r="C18" s="75"/>
      <c r="D18" s="75"/>
      <c r="E18" s="75"/>
      <c r="F18" s="75"/>
      <c r="G18" s="86"/>
      <c r="H18" s="20"/>
      <c r="I18" s="97" t="s">
        <v>19</v>
      </c>
      <c r="J18" s="93">
        <f>'Rnd 15'!L18</f>
        <v>20</v>
      </c>
      <c r="K18" s="95">
        <v>0</v>
      </c>
      <c r="L18" s="98">
        <f t="shared" si="0"/>
        <v>20</v>
      </c>
      <c r="M18" s="95">
        <v>108</v>
      </c>
      <c r="N18" s="95">
        <v>91</v>
      </c>
      <c r="O18" s="96">
        <f t="shared" si="1"/>
        <v>1.1868131868131868</v>
      </c>
      <c r="Q18" s="48"/>
      <c r="R18" s="48"/>
    </row>
    <row r="19" spans="1:18" ht="15" customHeight="1">
      <c r="A19" s="85"/>
      <c r="B19" s="198" t="s">
        <v>61</v>
      </c>
      <c r="C19" s="198"/>
      <c r="D19" s="198"/>
      <c r="E19" s="198"/>
      <c r="F19" s="198"/>
      <c r="G19" s="199"/>
      <c r="H19" s="20"/>
      <c r="I19" s="97" t="s">
        <v>21</v>
      </c>
      <c r="J19" s="93">
        <f>'Rnd 15'!L19</f>
        <v>18</v>
      </c>
      <c r="K19" s="95">
        <v>0</v>
      </c>
      <c r="L19" s="98">
        <f t="shared" si="0"/>
        <v>18</v>
      </c>
      <c r="M19" s="95">
        <v>100</v>
      </c>
      <c r="N19" s="95">
        <v>100</v>
      </c>
      <c r="O19" s="96">
        <f t="shared" si="1"/>
        <v>1</v>
      </c>
      <c r="Q19" s="48"/>
      <c r="R19" s="48"/>
    </row>
    <row r="20" spans="1:18" ht="15" customHeight="1">
      <c r="A20" s="85"/>
      <c r="B20" s="198"/>
      <c r="C20" s="198"/>
      <c r="D20" s="198"/>
      <c r="E20" s="198"/>
      <c r="F20" s="198"/>
      <c r="G20" s="199"/>
      <c r="H20" s="20"/>
      <c r="I20" s="97" t="s">
        <v>20</v>
      </c>
      <c r="J20" s="93">
        <f>'Rnd 15'!L20</f>
        <v>16</v>
      </c>
      <c r="K20" s="95">
        <v>0</v>
      </c>
      <c r="L20" s="98">
        <f t="shared" si="0"/>
        <v>16</v>
      </c>
      <c r="M20" s="95">
        <v>100</v>
      </c>
      <c r="N20" s="95">
        <v>94</v>
      </c>
      <c r="O20" s="96">
        <f t="shared" si="1"/>
        <v>1.0638297872340425</v>
      </c>
      <c r="Q20" s="48"/>
      <c r="R20" s="48"/>
    </row>
    <row r="21" spans="1:18" ht="15" customHeight="1">
      <c r="A21" s="85"/>
      <c r="B21" s="198"/>
      <c r="C21" s="198"/>
      <c r="D21" s="198"/>
      <c r="E21" s="198"/>
      <c r="F21" s="198"/>
      <c r="G21" s="199"/>
      <c r="H21" s="20"/>
      <c r="I21" s="92" t="s">
        <v>23</v>
      </c>
      <c r="J21" s="93">
        <f>'Rnd 15'!L21</f>
        <v>8</v>
      </c>
      <c r="K21" s="93">
        <v>2</v>
      </c>
      <c r="L21" s="94">
        <f t="shared" si="0"/>
        <v>10</v>
      </c>
      <c r="M21" s="95">
        <v>78</v>
      </c>
      <c r="N21" s="95">
        <v>119</v>
      </c>
      <c r="O21" s="96">
        <f t="shared" si="1"/>
        <v>0.65546218487394958</v>
      </c>
      <c r="Q21" s="48"/>
      <c r="R21" s="48"/>
    </row>
    <row r="22" spans="1:18" ht="15" customHeight="1">
      <c r="A22" s="85"/>
      <c r="B22" s="198"/>
      <c r="C22" s="198"/>
      <c r="D22" s="198"/>
      <c r="E22" s="198"/>
      <c r="F22" s="198"/>
      <c r="G22" s="199"/>
      <c r="H22" s="20"/>
      <c r="I22" s="92" t="s">
        <v>34</v>
      </c>
      <c r="J22" s="93">
        <f>'Rnd 15'!L22</f>
        <v>6</v>
      </c>
      <c r="K22" s="93">
        <v>2</v>
      </c>
      <c r="L22" s="94">
        <f t="shared" si="0"/>
        <v>8</v>
      </c>
      <c r="M22" s="95">
        <v>93</v>
      </c>
      <c r="N22" s="95">
        <v>101</v>
      </c>
      <c r="O22" s="96">
        <f t="shared" si="1"/>
        <v>0.92079207920792083</v>
      </c>
      <c r="Q22" s="48"/>
      <c r="R22" s="48"/>
    </row>
    <row r="23" spans="1:18" ht="15" customHeight="1" thickBot="1">
      <c r="A23" s="85"/>
      <c r="B23" s="198"/>
      <c r="C23" s="198"/>
      <c r="D23" s="198"/>
      <c r="E23" s="198"/>
      <c r="F23" s="198"/>
      <c r="G23" s="199"/>
      <c r="H23" s="20"/>
      <c r="I23" s="23"/>
      <c r="J23" s="5"/>
      <c r="K23" s="5"/>
      <c r="L23" s="5"/>
      <c r="M23" s="5"/>
      <c r="N23" s="5"/>
      <c r="O23" s="44"/>
    </row>
    <row r="24" spans="1:18" ht="15" customHeight="1" thickBot="1">
      <c r="A24" s="87"/>
      <c r="B24" s="88"/>
      <c r="C24" s="88"/>
      <c r="D24" s="5"/>
      <c r="E24" s="5"/>
      <c r="F24" s="5"/>
      <c r="G24" s="80"/>
      <c r="H24" s="25"/>
      <c r="I24" s="24"/>
      <c r="J24" s="48"/>
      <c r="K24" s="48"/>
      <c r="L24" s="48"/>
      <c r="M24" s="48"/>
    </row>
    <row r="25" spans="1:18" ht="24" customHeight="1">
      <c r="A25" s="104" t="s">
        <v>0</v>
      </c>
      <c r="B25" s="105" t="s">
        <v>7</v>
      </c>
      <c r="C25" s="105" t="s">
        <v>8</v>
      </c>
      <c r="D25" s="105" t="s">
        <v>17</v>
      </c>
      <c r="E25" s="74" t="s">
        <v>4</v>
      </c>
      <c r="F25" s="74" t="s">
        <v>5</v>
      </c>
      <c r="G25" s="106" t="s">
        <v>6</v>
      </c>
      <c r="H25" s="29"/>
      <c r="I25" s="99" t="s">
        <v>1</v>
      </c>
      <c r="J25" s="68" t="s">
        <v>7</v>
      </c>
      <c r="K25" s="68" t="s">
        <v>8</v>
      </c>
      <c r="L25" s="68" t="s">
        <v>17</v>
      </c>
      <c r="M25" s="68" t="s">
        <v>4</v>
      </c>
      <c r="N25" s="68" t="s">
        <v>5</v>
      </c>
      <c r="O25" s="91" t="s">
        <v>6</v>
      </c>
    </row>
    <row r="26" spans="1:18" ht="15" customHeight="1">
      <c r="A26" s="97" t="s">
        <v>25</v>
      </c>
      <c r="B26" s="93">
        <f>'Rnd 15'!D26</f>
        <v>26</v>
      </c>
      <c r="C26" s="107">
        <v>2</v>
      </c>
      <c r="D26" s="108">
        <f t="shared" ref="D26:D31" si="2">SUM(B26:C26)</f>
        <v>28</v>
      </c>
      <c r="E26" s="109">
        <v>109</v>
      </c>
      <c r="F26" s="109">
        <v>78</v>
      </c>
      <c r="G26" s="96">
        <f t="shared" ref="G26:G31" si="3">(E26/F26)*1</f>
        <v>1.3974358974358974</v>
      </c>
      <c r="H26" s="31"/>
      <c r="I26" s="97" t="s">
        <v>32</v>
      </c>
      <c r="J26" s="93">
        <f>'Rnd 15'!L26</f>
        <v>22</v>
      </c>
      <c r="K26" s="95">
        <v>2</v>
      </c>
      <c r="L26" s="98">
        <f t="shared" ref="L26:L31" si="4">SUM(J26:K26)</f>
        <v>24</v>
      </c>
      <c r="M26" s="95">
        <v>111</v>
      </c>
      <c r="N26" s="95">
        <v>71</v>
      </c>
      <c r="O26" s="96">
        <f t="shared" ref="O26:O31" si="5">(M26/N26)*1</f>
        <v>1.5633802816901408</v>
      </c>
      <c r="Q26" s="64"/>
    </row>
    <row r="27" spans="1:18" ht="15" customHeight="1">
      <c r="A27" s="97" t="s">
        <v>26</v>
      </c>
      <c r="B27" s="93">
        <f>'Rnd 15'!D27</f>
        <v>20</v>
      </c>
      <c r="C27" s="107">
        <v>2</v>
      </c>
      <c r="D27" s="108">
        <f t="shared" si="2"/>
        <v>22</v>
      </c>
      <c r="E27" s="109">
        <v>106</v>
      </c>
      <c r="F27" s="109">
        <v>87</v>
      </c>
      <c r="G27" s="96">
        <f t="shared" si="3"/>
        <v>1.2183908045977012</v>
      </c>
      <c r="H27" s="31"/>
      <c r="I27" s="97" t="s">
        <v>27</v>
      </c>
      <c r="J27" s="93">
        <f>'Rnd 15'!L27</f>
        <v>16</v>
      </c>
      <c r="K27" s="109">
        <v>2</v>
      </c>
      <c r="L27" s="151">
        <f t="shared" si="4"/>
        <v>18</v>
      </c>
      <c r="M27" s="109">
        <v>103</v>
      </c>
      <c r="N27" s="109">
        <v>88</v>
      </c>
      <c r="O27" s="152">
        <f t="shared" si="5"/>
        <v>1.1704545454545454</v>
      </c>
      <c r="Q27" s="64"/>
    </row>
    <row r="28" spans="1:18" ht="15" customHeight="1">
      <c r="A28" s="97" t="s">
        <v>28</v>
      </c>
      <c r="B28" s="93">
        <f>'Rnd 15'!D28</f>
        <v>16</v>
      </c>
      <c r="C28" s="107">
        <v>0</v>
      </c>
      <c r="D28" s="108">
        <f t="shared" si="2"/>
        <v>16</v>
      </c>
      <c r="E28" s="109">
        <v>105</v>
      </c>
      <c r="F28" s="109">
        <v>82</v>
      </c>
      <c r="G28" s="96">
        <f t="shared" si="3"/>
        <v>1.2804878048780488</v>
      </c>
      <c r="H28" s="31"/>
      <c r="I28" s="97" t="s">
        <v>33</v>
      </c>
      <c r="J28" s="93">
        <f>'Rnd 15'!L28</f>
        <v>14</v>
      </c>
      <c r="K28" s="109">
        <v>0</v>
      </c>
      <c r="L28" s="151">
        <f t="shared" si="4"/>
        <v>14</v>
      </c>
      <c r="M28" s="109">
        <v>88</v>
      </c>
      <c r="N28" s="109">
        <v>88</v>
      </c>
      <c r="O28" s="152">
        <f t="shared" si="5"/>
        <v>1</v>
      </c>
      <c r="Q28" s="64"/>
    </row>
    <row r="29" spans="1:18" ht="15" customHeight="1">
      <c r="A29" s="97" t="s">
        <v>24</v>
      </c>
      <c r="B29" s="93">
        <f>'Rnd 15'!D29</f>
        <v>16</v>
      </c>
      <c r="C29" s="107">
        <v>0</v>
      </c>
      <c r="D29" s="108">
        <f t="shared" si="2"/>
        <v>16</v>
      </c>
      <c r="E29" s="109">
        <v>92</v>
      </c>
      <c r="F29" s="109">
        <v>97</v>
      </c>
      <c r="G29" s="96">
        <f t="shared" si="3"/>
        <v>0.94845360824742264</v>
      </c>
      <c r="H29" s="31"/>
      <c r="I29" s="97" t="s">
        <v>37</v>
      </c>
      <c r="J29" s="93">
        <f>'Rnd 15'!L29</f>
        <v>14</v>
      </c>
      <c r="K29" s="109">
        <v>0</v>
      </c>
      <c r="L29" s="151">
        <f t="shared" si="4"/>
        <v>14</v>
      </c>
      <c r="M29" s="109">
        <v>93</v>
      </c>
      <c r="N29" s="109">
        <v>104</v>
      </c>
      <c r="O29" s="152">
        <f t="shared" si="5"/>
        <v>0.89423076923076927</v>
      </c>
      <c r="Q29" s="64"/>
    </row>
    <row r="30" spans="1:18" ht="15" customHeight="1">
      <c r="A30" s="97" t="s">
        <v>29</v>
      </c>
      <c r="B30" s="93">
        <f>'Rnd 15'!D30</f>
        <v>8</v>
      </c>
      <c r="C30" s="107">
        <v>0</v>
      </c>
      <c r="D30" s="108">
        <f t="shared" si="2"/>
        <v>8</v>
      </c>
      <c r="E30" s="109">
        <v>78</v>
      </c>
      <c r="F30" s="109">
        <v>110</v>
      </c>
      <c r="G30" s="96">
        <f t="shared" si="3"/>
        <v>0.70909090909090911</v>
      </c>
      <c r="H30" s="20"/>
      <c r="I30" s="97" t="s">
        <v>31</v>
      </c>
      <c r="J30" s="93">
        <f>'Rnd 15'!L31</f>
        <v>12</v>
      </c>
      <c r="K30" s="109">
        <v>2</v>
      </c>
      <c r="L30" s="151">
        <f t="shared" si="4"/>
        <v>14</v>
      </c>
      <c r="M30" s="109">
        <v>81</v>
      </c>
      <c r="N30" s="109">
        <v>101</v>
      </c>
      <c r="O30" s="152">
        <f t="shared" si="5"/>
        <v>0.80198019801980203</v>
      </c>
      <c r="Q30" s="64"/>
    </row>
    <row r="31" spans="1:18" ht="15" customHeight="1">
      <c r="A31" s="97" t="s">
        <v>36</v>
      </c>
      <c r="B31" s="93">
        <f>'Rnd 15'!D31</f>
        <v>4</v>
      </c>
      <c r="C31" s="107">
        <v>2</v>
      </c>
      <c r="D31" s="108">
        <f t="shared" si="2"/>
        <v>6</v>
      </c>
      <c r="E31" s="109">
        <v>69</v>
      </c>
      <c r="F31" s="109">
        <v>108</v>
      </c>
      <c r="G31" s="96">
        <f t="shared" si="3"/>
        <v>0.63888888888888884</v>
      </c>
      <c r="H31" s="20"/>
      <c r="I31" s="97" t="s">
        <v>30</v>
      </c>
      <c r="J31" s="93">
        <f>'Rnd 15'!L30</f>
        <v>12</v>
      </c>
      <c r="K31" s="109">
        <v>0</v>
      </c>
      <c r="L31" s="151">
        <f t="shared" si="4"/>
        <v>12</v>
      </c>
      <c r="M31" s="109">
        <v>85</v>
      </c>
      <c r="N31" s="109">
        <v>107</v>
      </c>
      <c r="O31" s="152">
        <f t="shared" si="5"/>
        <v>0.79439252336448596</v>
      </c>
      <c r="Q31" s="64"/>
    </row>
    <row r="32" spans="1:18" ht="15" customHeight="1" thickBot="1">
      <c r="A32" s="34"/>
      <c r="B32" s="6"/>
      <c r="C32" s="6"/>
      <c r="D32" s="6"/>
      <c r="E32" s="6"/>
      <c r="F32" s="6"/>
      <c r="G32" s="7"/>
      <c r="H32" s="8"/>
      <c r="I32" s="9"/>
      <c r="J32" s="6"/>
      <c r="K32" s="6"/>
      <c r="L32" s="6"/>
      <c r="M32" s="6"/>
      <c r="N32" s="16"/>
      <c r="O32" s="17"/>
    </row>
    <row r="33" spans="1:15" ht="15" customHeight="1">
      <c r="A33" s="1"/>
      <c r="B33" s="1"/>
      <c r="C33" s="1"/>
      <c r="D33" s="1"/>
      <c r="E33" s="10"/>
      <c r="F33" s="10"/>
      <c r="G33" s="11">
        <f>SUM(G26:G32)-78</f>
        <v>-71.807252086861126</v>
      </c>
      <c r="H33" s="1"/>
      <c r="I33" s="1"/>
      <c r="J33" s="1"/>
      <c r="K33" s="1"/>
      <c r="L33" s="1"/>
      <c r="M33" s="11">
        <f>SUM(M28:M32)-78</f>
        <v>269</v>
      </c>
    </row>
    <row r="34" spans="1:15" ht="13.5" customHeight="1">
      <c r="A34" s="48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</row>
    <row r="35" spans="1:15" ht="23.25" customHeight="1">
      <c r="A35" s="49" t="s">
        <v>9</v>
      </c>
      <c r="B35" s="203" t="s">
        <v>10</v>
      </c>
      <c r="C35" s="204"/>
      <c r="D35" s="197"/>
      <c r="E35" s="49" t="s">
        <v>11</v>
      </c>
      <c r="F35" s="49" t="s">
        <v>12</v>
      </c>
      <c r="G35" s="200" t="s">
        <v>13</v>
      </c>
      <c r="H35" s="201"/>
      <c r="I35" s="202"/>
      <c r="J35" s="33" t="s">
        <v>14</v>
      </c>
      <c r="K35" s="49" t="s">
        <v>12</v>
      </c>
      <c r="L35" s="49"/>
      <c r="M35" s="38" t="s">
        <v>15</v>
      </c>
      <c r="N35" s="39" t="s">
        <v>16</v>
      </c>
      <c r="O35" s="39" t="s">
        <v>17</v>
      </c>
    </row>
    <row r="36" spans="1:15">
      <c r="A36" s="45">
        <v>1</v>
      </c>
      <c r="B36" s="186" t="s">
        <v>39</v>
      </c>
      <c r="C36" s="187"/>
      <c r="D36" s="188"/>
      <c r="E36" s="45">
        <v>1</v>
      </c>
      <c r="F36" s="45">
        <v>1</v>
      </c>
      <c r="G36" s="192" t="s">
        <v>42</v>
      </c>
      <c r="H36" s="187"/>
      <c r="I36" s="188"/>
      <c r="J36" s="36" t="s">
        <v>40</v>
      </c>
      <c r="K36" s="45">
        <v>2</v>
      </c>
      <c r="L36" s="45"/>
      <c r="M36" s="40" t="s">
        <v>44</v>
      </c>
      <c r="N36" s="37"/>
      <c r="O36" s="37"/>
    </row>
    <row r="37" spans="1:15">
      <c r="A37" s="45">
        <v>1</v>
      </c>
      <c r="B37" s="186" t="s">
        <v>38</v>
      </c>
      <c r="C37" s="187"/>
      <c r="D37" s="188"/>
      <c r="E37" s="45">
        <v>1</v>
      </c>
      <c r="F37" s="45">
        <v>2</v>
      </c>
      <c r="G37" s="186" t="s">
        <v>43</v>
      </c>
      <c r="H37" s="187"/>
      <c r="I37" s="188"/>
      <c r="J37" s="36" t="s">
        <v>41</v>
      </c>
      <c r="K37" s="45">
        <v>1</v>
      </c>
      <c r="L37" s="45"/>
      <c r="M37" s="40" t="s">
        <v>44</v>
      </c>
      <c r="N37" s="37"/>
      <c r="O37" s="37"/>
    </row>
    <row r="38" spans="1:15" ht="13.5" customHeight="1">
      <c r="A38" s="45">
        <v>2</v>
      </c>
      <c r="B38" s="186" t="s">
        <v>47</v>
      </c>
      <c r="C38" s="187"/>
      <c r="D38" s="188"/>
      <c r="E38" s="45">
        <v>2</v>
      </c>
      <c r="F38" s="71">
        <v>2</v>
      </c>
      <c r="G38" s="192" t="s">
        <v>46</v>
      </c>
      <c r="H38" s="193"/>
      <c r="I38" s="194"/>
      <c r="J38" s="70" t="s">
        <v>57</v>
      </c>
      <c r="K38" s="153">
        <v>1</v>
      </c>
      <c r="L38" s="37"/>
      <c r="M38" s="40" t="s">
        <v>44</v>
      </c>
      <c r="N38" s="37"/>
      <c r="O38" s="37"/>
    </row>
    <row r="39" spans="1:15">
      <c r="A39" s="45">
        <v>3</v>
      </c>
      <c r="B39" s="195" t="s">
        <v>39</v>
      </c>
      <c r="C39" s="196"/>
      <c r="D39" s="197"/>
      <c r="E39" s="45">
        <v>1</v>
      </c>
      <c r="F39" s="45">
        <v>1</v>
      </c>
      <c r="G39" s="192" t="s">
        <v>63</v>
      </c>
      <c r="H39" s="193"/>
      <c r="I39" s="194"/>
      <c r="J39" s="36" t="s">
        <v>40</v>
      </c>
      <c r="K39" s="45">
        <v>1</v>
      </c>
      <c r="L39" s="45"/>
      <c r="M39" s="40">
        <v>34</v>
      </c>
      <c r="N39" s="37">
        <v>5.5</v>
      </c>
      <c r="O39" s="37">
        <f>SUM(M39:N39)</f>
        <v>39.5</v>
      </c>
    </row>
    <row r="40" spans="1:15">
      <c r="A40" s="45">
        <v>5</v>
      </c>
      <c r="B40" s="211" t="s">
        <v>38</v>
      </c>
      <c r="C40" s="212"/>
      <c r="D40" s="197"/>
      <c r="E40" s="45">
        <v>3</v>
      </c>
      <c r="F40" s="45">
        <v>8</v>
      </c>
      <c r="G40" s="192" t="s">
        <v>66</v>
      </c>
      <c r="H40" s="214"/>
      <c r="I40" s="215"/>
      <c r="J40" s="36" t="s">
        <v>39</v>
      </c>
      <c r="K40" s="45">
        <v>2</v>
      </c>
      <c r="L40" s="45"/>
      <c r="M40" s="40"/>
      <c r="N40" s="37">
        <v>5.5</v>
      </c>
      <c r="O40" s="37">
        <f>SUM(M40:N40)</f>
        <v>5.5</v>
      </c>
    </row>
    <row r="41" spans="1:15">
      <c r="A41" s="45">
        <v>5</v>
      </c>
      <c r="B41" s="211" t="s">
        <v>47</v>
      </c>
      <c r="C41" s="212"/>
      <c r="D41" s="197"/>
      <c r="E41" s="45">
        <v>2</v>
      </c>
      <c r="F41" s="45">
        <v>2</v>
      </c>
      <c r="G41" s="192" t="s">
        <v>46</v>
      </c>
      <c r="H41" s="193"/>
      <c r="I41" s="194"/>
      <c r="J41" s="36" t="s">
        <v>67</v>
      </c>
      <c r="K41" s="45">
        <v>1</v>
      </c>
      <c r="L41" s="45"/>
      <c r="M41" s="40"/>
      <c r="N41" s="37">
        <v>5.5</v>
      </c>
      <c r="O41" s="37">
        <f>SUM(M41:N41)</f>
        <v>5.5</v>
      </c>
    </row>
    <row r="42" spans="1:15" ht="24" customHeight="1">
      <c r="A42" s="45">
        <v>11</v>
      </c>
      <c r="B42" s="211" t="s">
        <v>47</v>
      </c>
      <c r="C42" s="212"/>
      <c r="D42" s="197"/>
      <c r="E42" s="45">
        <v>2</v>
      </c>
      <c r="F42" s="45">
        <v>2</v>
      </c>
      <c r="G42" s="218" t="s">
        <v>84</v>
      </c>
      <c r="H42" s="219"/>
      <c r="I42" s="220"/>
      <c r="J42" s="36" t="s">
        <v>40</v>
      </c>
      <c r="K42" s="45">
        <v>5</v>
      </c>
      <c r="L42" s="45"/>
      <c r="M42" s="40" t="s">
        <v>44</v>
      </c>
      <c r="N42" s="37"/>
      <c r="O42" s="37"/>
    </row>
    <row r="43" spans="1:15">
      <c r="A43" s="45"/>
      <c r="B43" s="211"/>
      <c r="C43" s="212"/>
      <c r="D43" s="197"/>
      <c r="E43" s="45"/>
      <c r="F43" s="45"/>
      <c r="G43" s="213"/>
      <c r="H43" s="201"/>
      <c r="I43" s="202"/>
      <c r="J43" s="36"/>
      <c r="K43" s="45"/>
      <c r="L43" s="45"/>
      <c r="M43" s="40"/>
      <c r="N43" s="37"/>
      <c r="O43" s="37"/>
    </row>
    <row r="44" spans="1:15">
      <c r="A44" s="45"/>
      <c r="B44" s="211"/>
      <c r="C44" s="212"/>
      <c r="D44" s="197"/>
      <c r="E44" s="45"/>
      <c r="F44" s="45"/>
      <c r="G44" s="182"/>
      <c r="H44" s="201"/>
      <c r="I44" s="202"/>
      <c r="J44" s="36"/>
      <c r="K44" s="45"/>
      <c r="L44" s="45"/>
      <c r="M44" s="40"/>
      <c r="N44" s="37"/>
      <c r="O44" s="37"/>
    </row>
  </sheetData>
  <sortState ref="I26:O31">
    <sortCondition descending="1" ref="L26:L31"/>
    <sortCondition descending="1" ref="O26:O31"/>
  </sortState>
  <mergeCells count="30">
    <mergeCell ref="K11:M11"/>
    <mergeCell ref="K5:N5"/>
    <mergeCell ref="K7:M7"/>
    <mergeCell ref="K8:M8"/>
    <mergeCell ref="K9:M9"/>
    <mergeCell ref="K10:M10"/>
    <mergeCell ref="A14:O15"/>
    <mergeCell ref="A16:G16"/>
    <mergeCell ref="A17:G17"/>
    <mergeCell ref="B19:G23"/>
    <mergeCell ref="B35:D35"/>
    <mergeCell ref="G35:I35"/>
    <mergeCell ref="B36:D36"/>
    <mergeCell ref="G36:I36"/>
    <mergeCell ref="B37:D37"/>
    <mergeCell ref="G37:I37"/>
    <mergeCell ref="B38:D38"/>
    <mergeCell ref="G38:I38"/>
    <mergeCell ref="B39:D39"/>
    <mergeCell ref="G39:I39"/>
    <mergeCell ref="B40:D40"/>
    <mergeCell ref="G40:I40"/>
    <mergeCell ref="B41:D41"/>
    <mergeCell ref="G41:I41"/>
    <mergeCell ref="B42:D42"/>
    <mergeCell ref="G42:I42"/>
    <mergeCell ref="B43:D43"/>
    <mergeCell ref="G43:I43"/>
    <mergeCell ref="B44:D44"/>
    <mergeCell ref="G44:I44"/>
  </mergeCells>
  <printOptions horizontalCentered="1"/>
  <pageMargins left="0.19685039370078741" right="0" top="0" bottom="0" header="0" footer="0"/>
  <pageSetup paperSize="9" scale="77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4:R44"/>
  <sheetViews>
    <sheetView view="pageBreakPreview" topLeftCell="I16" zoomScaleSheetLayoutView="100" workbookViewId="0">
      <selection activeCell="A25" sqref="A25:G31"/>
    </sheetView>
  </sheetViews>
  <sheetFormatPr defaultRowHeight="12.75"/>
  <cols>
    <col min="1" max="1" width="14" customWidth="1"/>
    <col min="2" max="2" width="7.28515625" customWidth="1"/>
    <col min="3" max="3" width="7.42578125" customWidth="1"/>
    <col min="4" max="4" width="7.7109375" customWidth="1"/>
    <col min="5" max="5" width="7.85546875" customWidth="1"/>
    <col min="6" max="6" width="8.5703125" customWidth="1"/>
    <col min="7" max="7" width="13.28515625" customWidth="1"/>
    <col min="8" max="8" width="1.28515625" customWidth="1"/>
    <col min="9" max="9" width="16.28515625" customWidth="1"/>
    <col min="10" max="10" width="6.42578125" customWidth="1"/>
    <col min="11" max="11" width="8.140625" customWidth="1"/>
    <col min="12" max="12" width="6.5703125" customWidth="1"/>
    <col min="13" max="13" width="7.42578125" customWidth="1"/>
    <col min="14" max="14" width="8.85546875" style="15" customWidth="1"/>
    <col min="15" max="15" width="11.5703125" style="14" bestFit="1" customWidth="1"/>
    <col min="16" max="16" width="3.7109375" customWidth="1"/>
  </cols>
  <sheetData>
    <row r="4" spans="1:15" ht="13.5" thickBot="1"/>
    <row r="5" spans="1:15" ht="15.75" thickBot="1">
      <c r="I5" s="81" t="s">
        <v>48</v>
      </c>
      <c r="K5" s="189" t="s">
        <v>82</v>
      </c>
      <c r="L5" s="190"/>
      <c r="M5" s="190"/>
      <c r="N5" s="191"/>
    </row>
    <row r="6" spans="1:15">
      <c r="I6" s="82" t="s">
        <v>49</v>
      </c>
      <c r="K6" s="76" t="s">
        <v>56</v>
      </c>
      <c r="L6" s="77"/>
      <c r="M6" s="77"/>
      <c r="N6" s="78">
        <v>-2</v>
      </c>
    </row>
    <row r="7" spans="1:15">
      <c r="I7" s="82" t="s">
        <v>79</v>
      </c>
      <c r="K7" s="205" t="s">
        <v>74</v>
      </c>
      <c r="L7" s="206"/>
      <c r="M7" s="206"/>
      <c r="N7" s="73">
        <v>-25</v>
      </c>
    </row>
    <row r="8" spans="1:15">
      <c r="I8" s="82" t="s">
        <v>71</v>
      </c>
      <c r="K8" s="205" t="s">
        <v>70</v>
      </c>
      <c r="L8" s="206"/>
      <c r="M8" s="206"/>
      <c r="N8" s="73">
        <v>15</v>
      </c>
    </row>
    <row r="9" spans="1:15">
      <c r="I9" s="82" t="s">
        <v>72</v>
      </c>
      <c r="K9" s="205" t="s">
        <v>81</v>
      </c>
      <c r="L9" s="206"/>
      <c r="M9" s="206"/>
      <c r="N9" s="73">
        <v>-13</v>
      </c>
    </row>
    <row r="10" spans="1:15">
      <c r="I10" s="82" t="s">
        <v>80</v>
      </c>
      <c r="K10" s="207" t="s">
        <v>50</v>
      </c>
      <c r="L10" s="208"/>
      <c r="M10" s="208"/>
      <c r="N10" s="79">
        <v>-3</v>
      </c>
    </row>
    <row r="11" spans="1:15" ht="15.75" customHeight="1" thickBot="1">
      <c r="I11" s="115" t="s">
        <v>75</v>
      </c>
      <c r="K11" s="216" t="s">
        <v>60</v>
      </c>
      <c r="L11" s="217"/>
      <c r="M11" s="217"/>
      <c r="N11" s="118">
        <v>-16</v>
      </c>
    </row>
    <row r="12" spans="1:15" ht="15.75" customHeight="1" thickBot="1">
      <c r="K12" s="158"/>
      <c r="L12" s="159"/>
      <c r="M12" s="159"/>
      <c r="N12" s="84"/>
    </row>
    <row r="13" spans="1:15" ht="15.75" customHeight="1">
      <c r="K13" s="160"/>
      <c r="L13" s="160"/>
      <c r="M13" s="160"/>
      <c r="N13" s="117"/>
    </row>
    <row r="14" spans="1:15" ht="15" customHeight="1">
      <c r="A14" s="165" t="s">
        <v>90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6"/>
      <c r="O14" s="166"/>
    </row>
    <row r="15" spans="1:15" ht="28.5" customHeight="1" thickBot="1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6"/>
      <c r="O15" s="166"/>
    </row>
    <row r="16" spans="1:15" ht="24" customHeight="1">
      <c r="A16" s="169" t="s">
        <v>3</v>
      </c>
      <c r="B16" s="170"/>
      <c r="C16" s="170"/>
      <c r="D16" s="170"/>
      <c r="E16" s="170"/>
      <c r="F16" s="170"/>
      <c r="G16" s="171"/>
      <c r="H16" s="3"/>
      <c r="I16" s="90" t="s">
        <v>2</v>
      </c>
      <c r="J16" s="68" t="s">
        <v>7</v>
      </c>
      <c r="K16" s="68" t="s">
        <v>8</v>
      </c>
      <c r="L16" s="68" t="s">
        <v>17</v>
      </c>
      <c r="M16" s="68" t="s">
        <v>4</v>
      </c>
      <c r="N16" s="68" t="s">
        <v>5</v>
      </c>
      <c r="O16" s="91" t="s">
        <v>6</v>
      </c>
    </row>
    <row r="17" spans="1:18" ht="15" customHeight="1">
      <c r="A17" s="176" t="s">
        <v>62</v>
      </c>
      <c r="B17" s="177"/>
      <c r="C17" s="177"/>
      <c r="D17" s="177"/>
      <c r="E17" s="177"/>
      <c r="F17" s="177"/>
      <c r="G17" s="178"/>
      <c r="H17" s="20"/>
      <c r="I17" s="92" t="s">
        <v>22</v>
      </c>
      <c r="J17" s="93">
        <f>'Rnd 16'!L17</f>
        <v>24</v>
      </c>
      <c r="K17" s="93">
        <v>2</v>
      </c>
      <c r="L17" s="94">
        <f t="shared" ref="L17:L22" si="0">SUM(J17:K17)</f>
        <v>26</v>
      </c>
      <c r="M17" s="95">
        <v>114</v>
      </c>
      <c r="N17" s="95">
        <v>89</v>
      </c>
      <c r="O17" s="96">
        <f t="shared" ref="O17:O22" si="1">(M17/N17)*1</f>
        <v>1.2808988764044944</v>
      </c>
      <c r="Q17" s="48"/>
      <c r="R17" s="48"/>
    </row>
    <row r="18" spans="1:18" ht="15" customHeight="1">
      <c r="A18" s="85"/>
      <c r="B18" s="75"/>
      <c r="C18" s="75"/>
      <c r="D18" s="75"/>
      <c r="E18" s="75"/>
      <c r="F18" s="75"/>
      <c r="G18" s="86"/>
      <c r="H18" s="20"/>
      <c r="I18" s="97" t="s">
        <v>19</v>
      </c>
      <c r="J18" s="93">
        <f>'Rnd 16'!L18</f>
        <v>20</v>
      </c>
      <c r="K18" s="95">
        <v>2</v>
      </c>
      <c r="L18" s="98">
        <f t="shared" si="0"/>
        <v>22</v>
      </c>
      <c r="M18" s="95">
        <v>115</v>
      </c>
      <c r="N18" s="95">
        <v>95</v>
      </c>
      <c r="O18" s="96">
        <f t="shared" si="1"/>
        <v>1.2105263157894737</v>
      </c>
      <c r="Q18" s="48"/>
      <c r="R18" s="48"/>
    </row>
    <row r="19" spans="1:18" ht="15" customHeight="1">
      <c r="A19" s="85"/>
      <c r="B19" s="198" t="s">
        <v>61</v>
      </c>
      <c r="C19" s="198"/>
      <c r="D19" s="198"/>
      <c r="E19" s="198"/>
      <c r="F19" s="198"/>
      <c r="G19" s="199"/>
      <c r="H19" s="20"/>
      <c r="I19" s="97" t="s">
        <v>21</v>
      </c>
      <c r="J19" s="93">
        <f>'Rnd 16'!L19</f>
        <v>18</v>
      </c>
      <c r="K19" s="95">
        <v>0</v>
      </c>
      <c r="L19" s="98">
        <f t="shared" si="0"/>
        <v>18</v>
      </c>
      <c r="M19" s="95">
        <v>106</v>
      </c>
      <c r="N19" s="95">
        <v>107</v>
      </c>
      <c r="O19" s="96">
        <f t="shared" si="1"/>
        <v>0.99065420560747663</v>
      </c>
      <c r="Q19" s="48"/>
      <c r="R19" s="48"/>
    </row>
    <row r="20" spans="1:18" ht="15" customHeight="1">
      <c r="A20" s="85"/>
      <c r="B20" s="198"/>
      <c r="C20" s="198"/>
      <c r="D20" s="198"/>
      <c r="E20" s="198"/>
      <c r="F20" s="198"/>
      <c r="G20" s="199"/>
      <c r="H20" s="20"/>
      <c r="I20" s="97" t="s">
        <v>20</v>
      </c>
      <c r="J20" s="93">
        <f>'Rnd 16'!L20</f>
        <v>16</v>
      </c>
      <c r="K20" s="95">
        <v>0</v>
      </c>
      <c r="L20" s="98">
        <f t="shared" si="0"/>
        <v>16</v>
      </c>
      <c r="M20" s="95">
        <v>104</v>
      </c>
      <c r="N20" s="95">
        <v>101</v>
      </c>
      <c r="O20" s="96">
        <f t="shared" si="1"/>
        <v>1.0297029702970297</v>
      </c>
      <c r="Q20" s="48"/>
      <c r="R20" s="48"/>
    </row>
    <row r="21" spans="1:18" ht="15" customHeight="1">
      <c r="A21" s="85"/>
      <c r="B21" s="198"/>
      <c r="C21" s="198"/>
      <c r="D21" s="198"/>
      <c r="E21" s="198"/>
      <c r="F21" s="198"/>
      <c r="G21" s="199"/>
      <c r="H21" s="20"/>
      <c r="I21" s="92" t="s">
        <v>23</v>
      </c>
      <c r="J21" s="93">
        <f>'Rnd 16'!L21</f>
        <v>10</v>
      </c>
      <c r="K21" s="93">
        <v>2</v>
      </c>
      <c r="L21" s="94">
        <f t="shared" si="0"/>
        <v>12</v>
      </c>
      <c r="M21" s="95">
        <v>85</v>
      </c>
      <c r="N21" s="95">
        <v>125</v>
      </c>
      <c r="O21" s="96">
        <f t="shared" si="1"/>
        <v>0.68</v>
      </c>
      <c r="Q21" s="48"/>
      <c r="R21" s="48"/>
    </row>
    <row r="22" spans="1:18" ht="15" customHeight="1">
      <c r="A22" s="85"/>
      <c r="B22" s="198"/>
      <c r="C22" s="198"/>
      <c r="D22" s="198"/>
      <c r="E22" s="198"/>
      <c r="F22" s="198"/>
      <c r="G22" s="199"/>
      <c r="H22" s="20"/>
      <c r="I22" s="92" t="s">
        <v>34</v>
      </c>
      <c r="J22" s="93">
        <f>'Rnd 16'!L22</f>
        <v>8</v>
      </c>
      <c r="K22" s="93">
        <v>0</v>
      </c>
      <c r="L22" s="94">
        <f t="shared" si="0"/>
        <v>8</v>
      </c>
      <c r="M22" s="95">
        <v>96</v>
      </c>
      <c r="N22" s="95">
        <v>108</v>
      </c>
      <c r="O22" s="96">
        <f t="shared" si="1"/>
        <v>0.88888888888888884</v>
      </c>
      <c r="Q22" s="48"/>
      <c r="R22" s="48"/>
    </row>
    <row r="23" spans="1:18" ht="15" customHeight="1" thickBot="1">
      <c r="A23" s="85"/>
      <c r="B23" s="198"/>
      <c r="C23" s="198"/>
      <c r="D23" s="198"/>
      <c r="E23" s="198"/>
      <c r="F23" s="198"/>
      <c r="G23" s="199"/>
      <c r="H23" s="20"/>
      <c r="I23" s="23"/>
      <c r="J23" s="5"/>
      <c r="K23" s="5"/>
      <c r="L23" s="5"/>
      <c r="M23" s="5"/>
      <c r="N23" s="5"/>
      <c r="O23" s="44"/>
    </row>
    <row r="24" spans="1:18" ht="15" customHeight="1" thickBot="1">
      <c r="A24" s="87"/>
      <c r="B24" s="88"/>
      <c r="C24" s="88"/>
      <c r="D24" s="5"/>
      <c r="E24" s="5"/>
      <c r="F24" s="5"/>
      <c r="G24" s="80"/>
      <c r="H24" s="25"/>
      <c r="I24" s="24"/>
      <c r="J24" s="48"/>
      <c r="K24" s="48"/>
      <c r="L24" s="48"/>
      <c r="M24" s="48"/>
    </row>
    <row r="25" spans="1:18" ht="24" customHeight="1">
      <c r="A25" s="104" t="s">
        <v>0</v>
      </c>
      <c r="B25" s="105" t="s">
        <v>7</v>
      </c>
      <c r="C25" s="105" t="s">
        <v>8</v>
      </c>
      <c r="D25" s="105" t="s">
        <v>17</v>
      </c>
      <c r="E25" s="74" t="s">
        <v>4</v>
      </c>
      <c r="F25" s="74" t="s">
        <v>5</v>
      </c>
      <c r="G25" s="106" t="s">
        <v>6</v>
      </c>
      <c r="H25" s="29"/>
      <c r="I25" s="99" t="s">
        <v>1</v>
      </c>
      <c r="J25" s="68" t="s">
        <v>7</v>
      </c>
      <c r="K25" s="68" t="s">
        <v>8</v>
      </c>
      <c r="L25" s="68" t="s">
        <v>17</v>
      </c>
      <c r="M25" s="68" t="s">
        <v>4</v>
      </c>
      <c r="N25" s="68" t="s">
        <v>5</v>
      </c>
      <c r="O25" s="91" t="s">
        <v>6</v>
      </c>
    </row>
    <row r="26" spans="1:18" ht="15" customHeight="1">
      <c r="A26" s="97" t="s">
        <v>25</v>
      </c>
      <c r="B26" s="93">
        <f>'Rnd 16'!D26</f>
        <v>28</v>
      </c>
      <c r="C26" s="107">
        <v>0</v>
      </c>
      <c r="D26" s="108">
        <f t="shared" ref="D26:D31" si="2">SUM(B26:C26)</f>
        <v>28</v>
      </c>
      <c r="E26" s="109">
        <v>115</v>
      </c>
      <c r="F26" s="109">
        <v>85</v>
      </c>
      <c r="G26" s="96">
        <f t="shared" ref="G26:G31" si="3">(E26/F26)*1</f>
        <v>1.3529411764705883</v>
      </c>
      <c r="H26" s="31"/>
      <c r="I26" s="97" t="s">
        <v>32</v>
      </c>
      <c r="J26" s="93">
        <f>'Rnd 16'!L26</f>
        <v>24</v>
      </c>
      <c r="K26" s="95">
        <v>0</v>
      </c>
      <c r="L26" s="98">
        <f t="shared" ref="L26:L31" si="4">SUM(J26:K26)</f>
        <v>24</v>
      </c>
      <c r="M26" s="95">
        <v>115</v>
      </c>
      <c r="N26" s="95">
        <v>78</v>
      </c>
      <c r="O26" s="96">
        <f t="shared" ref="O26:O31" si="5">(M26/N26)*1</f>
        <v>1.4743589743589745</v>
      </c>
      <c r="Q26" s="64"/>
    </row>
    <row r="27" spans="1:18" ht="15" customHeight="1">
      <c r="A27" s="97" t="s">
        <v>26</v>
      </c>
      <c r="B27" s="93">
        <f>'Rnd 16'!D27</f>
        <v>22</v>
      </c>
      <c r="C27" s="107">
        <v>2</v>
      </c>
      <c r="D27" s="108">
        <f t="shared" si="2"/>
        <v>24</v>
      </c>
      <c r="E27" s="109">
        <v>113</v>
      </c>
      <c r="F27" s="109">
        <v>90</v>
      </c>
      <c r="G27" s="96">
        <f t="shared" si="3"/>
        <v>1.2555555555555555</v>
      </c>
      <c r="H27" s="31"/>
      <c r="I27" s="97" t="s">
        <v>27</v>
      </c>
      <c r="J27" s="93">
        <f>'Rnd 16'!L27</f>
        <v>18</v>
      </c>
      <c r="K27" s="109">
        <v>0</v>
      </c>
      <c r="L27" s="151">
        <f t="shared" si="4"/>
        <v>18</v>
      </c>
      <c r="M27" s="109">
        <v>108</v>
      </c>
      <c r="N27" s="109">
        <v>96</v>
      </c>
      <c r="O27" s="152">
        <f t="shared" si="5"/>
        <v>1.125</v>
      </c>
      <c r="Q27" s="64"/>
    </row>
    <row r="28" spans="1:18" ht="15" customHeight="1">
      <c r="A28" s="97" t="s">
        <v>24</v>
      </c>
      <c r="B28" s="93">
        <f>'Rnd 16'!D29</f>
        <v>16</v>
      </c>
      <c r="C28" s="107">
        <v>2</v>
      </c>
      <c r="D28" s="108">
        <f t="shared" si="2"/>
        <v>18</v>
      </c>
      <c r="E28" s="109">
        <v>101</v>
      </c>
      <c r="F28" s="109">
        <v>100</v>
      </c>
      <c r="G28" s="96">
        <f t="shared" si="3"/>
        <v>1.01</v>
      </c>
      <c r="H28" s="31"/>
      <c r="I28" s="97" t="s">
        <v>33</v>
      </c>
      <c r="J28" s="93">
        <f>'Rnd 16'!L28</f>
        <v>14</v>
      </c>
      <c r="K28" s="109">
        <v>2</v>
      </c>
      <c r="L28" s="151">
        <f t="shared" si="4"/>
        <v>16</v>
      </c>
      <c r="M28" s="109">
        <v>97</v>
      </c>
      <c r="N28" s="109">
        <v>89</v>
      </c>
      <c r="O28" s="152">
        <f t="shared" si="5"/>
        <v>1.0898876404494382</v>
      </c>
      <c r="Q28" s="64"/>
    </row>
    <row r="29" spans="1:18" ht="15" customHeight="1">
      <c r="A29" s="97" t="s">
        <v>28</v>
      </c>
      <c r="B29" s="93">
        <f>'Rnd 16'!D28</f>
        <v>16</v>
      </c>
      <c r="C29" s="107">
        <v>0</v>
      </c>
      <c r="D29" s="108">
        <f t="shared" si="2"/>
        <v>16</v>
      </c>
      <c r="E29" s="109">
        <v>108</v>
      </c>
      <c r="F29" s="109">
        <v>91</v>
      </c>
      <c r="G29" s="96">
        <f t="shared" si="3"/>
        <v>1.1868131868131868</v>
      </c>
      <c r="H29" s="31"/>
      <c r="I29" s="97" t="s">
        <v>37</v>
      </c>
      <c r="J29" s="93">
        <f>'Rnd 16'!L29</f>
        <v>14</v>
      </c>
      <c r="K29" s="109">
        <v>2</v>
      </c>
      <c r="L29" s="151">
        <f t="shared" si="4"/>
        <v>16</v>
      </c>
      <c r="M29" s="109">
        <v>101</v>
      </c>
      <c r="N29" s="109">
        <v>109</v>
      </c>
      <c r="O29" s="152">
        <f t="shared" si="5"/>
        <v>0.92660550458715596</v>
      </c>
      <c r="Q29" s="64"/>
    </row>
    <row r="30" spans="1:18" ht="15" customHeight="1">
      <c r="A30" s="97" t="s">
        <v>29</v>
      </c>
      <c r="B30" s="93">
        <f>'Rnd 16'!D30</f>
        <v>8</v>
      </c>
      <c r="C30" s="107">
        <v>2</v>
      </c>
      <c r="D30" s="108">
        <f t="shared" si="2"/>
        <v>10</v>
      </c>
      <c r="E30" s="109">
        <v>85</v>
      </c>
      <c r="F30" s="109">
        <v>116</v>
      </c>
      <c r="G30" s="96">
        <f t="shared" si="3"/>
        <v>0.73275862068965514</v>
      </c>
      <c r="H30" s="20"/>
      <c r="I30" s="97" t="s">
        <v>31</v>
      </c>
      <c r="J30" s="93">
        <f>'Rnd 16'!L30</f>
        <v>14</v>
      </c>
      <c r="K30" s="109">
        <v>2</v>
      </c>
      <c r="L30" s="151">
        <f t="shared" si="4"/>
        <v>16</v>
      </c>
      <c r="M30" s="109">
        <v>88</v>
      </c>
      <c r="N30" s="109">
        <v>105</v>
      </c>
      <c r="O30" s="152">
        <f t="shared" si="5"/>
        <v>0.83809523809523812</v>
      </c>
      <c r="Q30" s="64"/>
    </row>
    <row r="31" spans="1:18" ht="15" customHeight="1">
      <c r="A31" s="97" t="s">
        <v>36</v>
      </c>
      <c r="B31" s="93">
        <f>'Rnd 16'!D31</f>
        <v>6</v>
      </c>
      <c r="C31" s="107">
        <v>0</v>
      </c>
      <c r="D31" s="108">
        <f t="shared" si="2"/>
        <v>6</v>
      </c>
      <c r="E31" s="109">
        <v>72</v>
      </c>
      <c r="F31" s="109">
        <v>115</v>
      </c>
      <c r="G31" s="96">
        <f t="shared" si="3"/>
        <v>0.62608695652173918</v>
      </c>
      <c r="H31" s="20"/>
      <c r="I31" s="97" t="s">
        <v>30</v>
      </c>
      <c r="J31" s="93">
        <f>'Rnd 16'!L31</f>
        <v>12</v>
      </c>
      <c r="K31" s="109">
        <v>0</v>
      </c>
      <c r="L31" s="151">
        <f t="shared" si="4"/>
        <v>12</v>
      </c>
      <c r="M31" s="109">
        <v>86</v>
      </c>
      <c r="N31" s="109">
        <v>116</v>
      </c>
      <c r="O31" s="152">
        <f t="shared" si="5"/>
        <v>0.74137931034482762</v>
      </c>
      <c r="Q31" s="64"/>
    </row>
    <row r="32" spans="1:18" ht="15" customHeight="1" thickBot="1">
      <c r="A32" s="34"/>
      <c r="B32" s="6"/>
      <c r="C32" s="6"/>
      <c r="D32" s="6"/>
      <c r="E32" s="6"/>
      <c r="F32" s="6"/>
      <c r="G32" s="7"/>
      <c r="H32" s="8"/>
      <c r="I32" s="9"/>
      <c r="J32" s="6"/>
      <c r="K32" s="6"/>
      <c r="L32" s="6"/>
      <c r="M32" s="6"/>
      <c r="N32" s="16"/>
      <c r="O32" s="17"/>
    </row>
    <row r="33" spans="1:15" ht="15" customHeight="1">
      <c r="A33" s="1"/>
      <c r="B33" s="1"/>
      <c r="C33" s="1"/>
      <c r="D33" s="1"/>
      <c r="E33" s="10"/>
      <c r="F33" s="10"/>
      <c r="G33" s="11">
        <f>SUM(G26:G32)-78</f>
        <v>-71.835844503949275</v>
      </c>
      <c r="H33" s="1"/>
      <c r="I33" s="1"/>
      <c r="J33" s="1"/>
      <c r="K33" s="1"/>
      <c r="L33" s="1"/>
      <c r="M33" s="11">
        <f>SUM(M28:M32)-78</f>
        <v>294</v>
      </c>
    </row>
    <row r="34" spans="1:15" ht="13.5" customHeight="1">
      <c r="A34" s="48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</row>
    <row r="35" spans="1:15" ht="23.25" customHeight="1">
      <c r="A35" s="49" t="s">
        <v>9</v>
      </c>
      <c r="B35" s="203" t="s">
        <v>10</v>
      </c>
      <c r="C35" s="204"/>
      <c r="D35" s="197"/>
      <c r="E35" s="49" t="s">
        <v>11</v>
      </c>
      <c r="F35" s="49" t="s">
        <v>12</v>
      </c>
      <c r="G35" s="200" t="s">
        <v>13</v>
      </c>
      <c r="H35" s="201"/>
      <c r="I35" s="202"/>
      <c r="J35" s="33" t="s">
        <v>14</v>
      </c>
      <c r="K35" s="49" t="s">
        <v>12</v>
      </c>
      <c r="L35" s="49"/>
      <c r="M35" s="38" t="s">
        <v>15</v>
      </c>
      <c r="N35" s="39" t="s">
        <v>16</v>
      </c>
      <c r="O35" s="39" t="s">
        <v>17</v>
      </c>
    </row>
    <row r="36" spans="1:15">
      <c r="A36" s="45">
        <v>1</v>
      </c>
      <c r="B36" s="186" t="s">
        <v>39</v>
      </c>
      <c r="C36" s="187"/>
      <c r="D36" s="188"/>
      <c r="E36" s="45">
        <v>1</v>
      </c>
      <c r="F36" s="45">
        <v>1</v>
      </c>
      <c r="G36" s="192" t="s">
        <v>42</v>
      </c>
      <c r="H36" s="187"/>
      <c r="I36" s="188"/>
      <c r="J36" s="36" t="s">
        <v>40</v>
      </c>
      <c r="K36" s="45">
        <v>2</v>
      </c>
      <c r="L36" s="45"/>
      <c r="M36" s="40" t="s">
        <v>44</v>
      </c>
      <c r="N36" s="37"/>
      <c r="O36" s="37"/>
    </row>
    <row r="37" spans="1:15">
      <c r="A37" s="45">
        <v>1</v>
      </c>
      <c r="B37" s="186" t="s">
        <v>38</v>
      </c>
      <c r="C37" s="187"/>
      <c r="D37" s="188"/>
      <c r="E37" s="45">
        <v>1</v>
      </c>
      <c r="F37" s="45">
        <v>2</v>
      </c>
      <c r="G37" s="186" t="s">
        <v>43</v>
      </c>
      <c r="H37" s="187"/>
      <c r="I37" s="188"/>
      <c r="J37" s="36" t="s">
        <v>41</v>
      </c>
      <c r="K37" s="45">
        <v>1</v>
      </c>
      <c r="L37" s="45"/>
      <c r="M37" s="40" t="s">
        <v>44</v>
      </c>
      <c r="N37" s="37"/>
      <c r="O37" s="37"/>
    </row>
    <row r="38" spans="1:15" ht="13.5" customHeight="1">
      <c r="A38" s="45">
        <v>2</v>
      </c>
      <c r="B38" s="186" t="s">
        <v>47</v>
      </c>
      <c r="C38" s="187"/>
      <c r="D38" s="188"/>
      <c r="E38" s="45">
        <v>2</v>
      </c>
      <c r="F38" s="71">
        <v>2</v>
      </c>
      <c r="G38" s="192" t="s">
        <v>46</v>
      </c>
      <c r="H38" s="193"/>
      <c r="I38" s="194"/>
      <c r="J38" s="70" t="s">
        <v>57</v>
      </c>
      <c r="K38" s="157">
        <v>1</v>
      </c>
      <c r="L38" s="37"/>
      <c r="M38" s="40" t="s">
        <v>44</v>
      </c>
      <c r="N38" s="37"/>
      <c r="O38" s="37"/>
    </row>
    <row r="39" spans="1:15">
      <c r="A39" s="45">
        <v>3</v>
      </c>
      <c r="B39" s="195" t="s">
        <v>39</v>
      </c>
      <c r="C39" s="196"/>
      <c r="D39" s="197"/>
      <c r="E39" s="45">
        <v>1</v>
      </c>
      <c r="F39" s="45">
        <v>1</v>
      </c>
      <c r="G39" s="192" t="s">
        <v>63</v>
      </c>
      <c r="H39" s="193"/>
      <c r="I39" s="194"/>
      <c r="J39" s="36" t="s">
        <v>40</v>
      </c>
      <c r="K39" s="45">
        <v>1</v>
      </c>
      <c r="L39" s="45"/>
      <c r="M39" s="40">
        <v>34</v>
      </c>
      <c r="N39" s="37">
        <v>5.5</v>
      </c>
      <c r="O39" s="37">
        <f>SUM(M39:N39)</f>
        <v>39.5</v>
      </c>
    </row>
    <row r="40" spans="1:15">
      <c r="A40" s="45">
        <v>5</v>
      </c>
      <c r="B40" s="211" t="s">
        <v>38</v>
      </c>
      <c r="C40" s="212"/>
      <c r="D40" s="197"/>
      <c r="E40" s="45">
        <v>3</v>
      </c>
      <c r="F40" s="45">
        <v>8</v>
      </c>
      <c r="G40" s="192" t="s">
        <v>66</v>
      </c>
      <c r="H40" s="214"/>
      <c r="I40" s="215"/>
      <c r="J40" s="36" t="s">
        <v>39</v>
      </c>
      <c r="K40" s="45">
        <v>2</v>
      </c>
      <c r="L40" s="45"/>
      <c r="M40" s="40"/>
      <c r="N40" s="37">
        <v>5.5</v>
      </c>
      <c r="O40" s="37">
        <f>SUM(M40:N40)</f>
        <v>5.5</v>
      </c>
    </row>
    <row r="41" spans="1:15">
      <c r="A41" s="45">
        <v>5</v>
      </c>
      <c r="B41" s="211" t="s">
        <v>47</v>
      </c>
      <c r="C41" s="212"/>
      <c r="D41" s="197"/>
      <c r="E41" s="45">
        <v>2</v>
      </c>
      <c r="F41" s="45">
        <v>2</v>
      </c>
      <c r="G41" s="192" t="s">
        <v>46</v>
      </c>
      <c r="H41" s="193"/>
      <c r="I41" s="194"/>
      <c r="J41" s="36" t="s">
        <v>67</v>
      </c>
      <c r="K41" s="45">
        <v>1</v>
      </c>
      <c r="L41" s="45"/>
      <c r="M41" s="40"/>
      <c r="N41" s="37">
        <v>5.5</v>
      </c>
      <c r="O41" s="37">
        <f>SUM(M41:N41)</f>
        <v>5.5</v>
      </c>
    </row>
    <row r="42" spans="1:15" ht="24" customHeight="1">
      <c r="A42" s="45">
        <v>11</v>
      </c>
      <c r="B42" s="211" t="s">
        <v>47</v>
      </c>
      <c r="C42" s="212"/>
      <c r="D42" s="197"/>
      <c r="E42" s="45">
        <v>2</v>
      </c>
      <c r="F42" s="45">
        <v>2</v>
      </c>
      <c r="G42" s="218" t="s">
        <v>84</v>
      </c>
      <c r="H42" s="219"/>
      <c r="I42" s="220"/>
      <c r="J42" s="36" t="s">
        <v>40</v>
      </c>
      <c r="K42" s="45">
        <v>5</v>
      </c>
      <c r="L42" s="45"/>
      <c r="M42" s="40" t="s">
        <v>44</v>
      </c>
      <c r="N42" s="37"/>
      <c r="O42" s="37"/>
    </row>
    <row r="43" spans="1:15">
      <c r="A43" s="45"/>
      <c r="B43" s="211"/>
      <c r="C43" s="212"/>
      <c r="D43" s="197"/>
      <c r="E43" s="45"/>
      <c r="F43" s="45"/>
      <c r="G43" s="213"/>
      <c r="H43" s="201"/>
      <c r="I43" s="202"/>
      <c r="J43" s="36"/>
      <c r="K43" s="45"/>
      <c r="L43" s="45"/>
      <c r="M43" s="40"/>
      <c r="N43" s="37"/>
      <c r="O43" s="37"/>
    </row>
    <row r="44" spans="1:15">
      <c r="A44" s="45"/>
      <c r="B44" s="211"/>
      <c r="C44" s="212"/>
      <c r="D44" s="197"/>
      <c r="E44" s="45"/>
      <c r="F44" s="45"/>
      <c r="G44" s="182"/>
      <c r="H44" s="201"/>
      <c r="I44" s="202"/>
      <c r="J44" s="36"/>
      <c r="K44" s="45"/>
      <c r="L44" s="45"/>
      <c r="M44" s="40"/>
      <c r="N44" s="37"/>
      <c r="O44" s="37"/>
    </row>
  </sheetData>
  <sortState ref="A26:G31">
    <sortCondition descending="1" ref="D26:D31"/>
    <sortCondition descending="1" ref="G26:G31"/>
  </sortState>
  <mergeCells count="30">
    <mergeCell ref="B42:D42"/>
    <mergeCell ref="G42:I42"/>
    <mergeCell ref="B43:D43"/>
    <mergeCell ref="G43:I43"/>
    <mergeCell ref="B44:D44"/>
    <mergeCell ref="G44:I44"/>
    <mergeCell ref="B39:D39"/>
    <mergeCell ref="G39:I39"/>
    <mergeCell ref="B40:D40"/>
    <mergeCell ref="G40:I40"/>
    <mergeCell ref="B41:D41"/>
    <mergeCell ref="G41:I41"/>
    <mergeCell ref="B36:D36"/>
    <mergeCell ref="G36:I36"/>
    <mergeCell ref="B37:D37"/>
    <mergeCell ref="G37:I37"/>
    <mergeCell ref="B38:D38"/>
    <mergeCell ref="G38:I38"/>
    <mergeCell ref="A14:O15"/>
    <mergeCell ref="A16:G16"/>
    <mergeCell ref="A17:G17"/>
    <mergeCell ref="B19:G23"/>
    <mergeCell ref="B35:D35"/>
    <mergeCell ref="G35:I35"/>
    <mergeCell ref="K11:M11"/>
    <mergeCell ref="K5:N5"/>
    <mergeCell ref="K7:M7"/>
    <mergeCell ref="K8:M8"/>
    <mergeCell ref="K9:M9"/>
    <mergeCell ref="K10:M10"/>
  </mergeCells>
  <printOptions horizontalCentered="1"/>
  <pageMargins left="0.19685039370078741" right="0" top="0" bottom="0" header="0" footer="0"/>
  <pageSetup paperSize="9" scale="77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4:R44"/>
  <sheetViews>
    <sheetView tabSelected="1" view="pageBreakPreview" topLeftCell="I15" zoomScaleSheetLayoutView="100" workbookViewId="0">
      <selection activeCell="K25" sqref="K25"/>
    </sheetView>
  </sheetViews>
  <sheetFormatPr defaultRowHeight="12.75"/>
  <cols>
    <col min="1" max="1" width="14" customWidth="1"/>
    <col min="2" max="2" width="7.28515625" customWidth="1"/>
    <col min="3" max="3" width="7.42578125" customWidth="1"/>
    <col min="4" max="4" width="7.7109375" customWidth="1"/>
    <col min="5" max="5" width="7.85546875" customWidth="1"/>
    <col min="6" max="6" width="8.5703125" customWidth="1"/>
    <col min="7" max="7" width="13.28515625" customWidth="1"/>
    <col min="8" max="8" width="1.28515625" customWidth="1"/>
    <col min="9" max="9" width="16.28515625" customWidth="1"/>
    <col min="10" max="10" width="6.42578125" customWidth="1"/>
    <col min="11" max="11" width="8.140625" customWidth="1"/>
    <col min="12" max="12" width="6.5703125" customWidth="1"/>
    <col min="13" max="13" width="7.42578125" customWidth="1"/>
    <col min="14" max="14" width="8.85546875" style="15" customWidth="1"/>
    <col min="15" max="15" width="11.5703125" style="14" bestFit="1" customWidth="1"/>
    <col min="16" max="16" width="3.7109375" customWidth="1"/>
  </cols>
  <sheetData>
    <row r="4" spans="1:15" ht="13.5" thickBot="1"/>
    <row r="5" spans="1:15" ht="15.75" thickBot="1">
      <c r="I5" s="81" t="s">
        <v>48</v>
      </c>
      <c r="K5" s="189" t="s">
        <v>82</v>
      </c>
      <c r="L5" s="190"/>
      <c r="M5" s="190"/>
      <c r="N5" s="191"/>
    </row>
    <row r="6" spans="1:15">
      <c r="I6" s="82" t="s">
        <v>49</v>
      </c>
      <c r="K6" s="76" t="s">
        <v>56</v>
      </c>
      <c r="L6" s="77"/>
      <c r="M6" s="77"/>
      <c r="N6" s="78">
        <v>-2</v>
      </c>
    </row>
    <row r="7" spans="1:15">
      <c r="I7" s="82" t="s">
        <v>79</v>
      </c>
      <c r="K7" s="205" t="s">
        <v>74</v>
      </c>
      <c r="L7" s="206"/>
      <c r="M7" s="206"/>
      <c r="N7" s="73">
        <v>-25</v>
      </c>
    </row>
    <row r="8" spans="1:15">
      <c r="I8" s="82" t="s">
        <v>71</v>
      </c>
      <c r="K8" s="205" t="s">
        <v>70</v>
      </c>
      <c r="L8" s="206"/>
      <c r="M8" s="206"/>
      <c r="N8" s="73">
        <v>15</v>
      </c>
    </row>
    <row r="9" spans="1:15">
      <c r="I9" s="82" t="s">
        <v>72</v>
      </c>
      <c r="K9" s="205" t="s">
        <v>81</v>
      </c>
      <c r="L9" s="206"/>
      <c r="M9" s="206"/>
      <c r="N9" s="73">
        <v>-13</v>
      </c>
    </row>
    <row r="10" spans="1:15">
      <c r="I10" s="82" t="s">
        <v>80</v>
      </c>
      <c r="K10" s="207" t="s">
        <v>50</v>
      </c>
      <c r="L10" s="208"/>
      <c r="M10" s="208"/>
      <c r="N10" s="79">
        <v>-3</v>
      </c>
    </row>
    <row r="11" spans="1:15" ht="15.75" customHeight="1" thickBot="1">
      <c r="I11" s="115" t="s">
        <v>75</v>
      </c>
      <c r="K11" s="216" t="s">
        <v>60</v>
      </c>
      <c r="L11" s="217"/>
      <c r="M11" s="217"/>
      <c r="N11" s="118">
        <v>-16</v>
      </c>
    </row>
    <row r="12" spans="1:15" ht="15.75" customHeight="1" thickBot="1">
      <c r="K12" s="162"/>
      <c r="L12" s="163"/>
      <c r="M12" s="163"/>
      <c r="N12" s="84"/>
    </row>
    <row r="13" spans="1:15" ht="15.75" customHeight="1">
      <c r="K13" s="164"/>
      <c r="L13" s="164"/>
      <c r="M13" s="164"/>
      <c r="N13" s="117"/>
    </row>
    <row r="14" spans="1:15" ht="15" customHeight="1">
      <c r="A14" s="165" t="s">
        <v>91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6"/>
      <c r="O14" s="166"/>
    </row>
    <row r="15" spans="1:15" ht="28.5" customHeight="1" thickBot="1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6"/>
      <c r="O15" s="166"/>
    </row>
    <row r="16" spans="1:15" ht="24" customHeight="1">
      <c r="A16" s="169" t="s">
        <v>3</v>
      </c>
      <c r="B16" s="170"/>
      <c r="C16" s="170"/>
      <c r="D16" s="170"/>
      <c r="E16" s="170"/>
      <c r="F16" s="170"/>
      <c r="G16" s="171"/>
      <c r="H16" s="3"/>
      <c r="I16" s="90" t="s">
        <v>2</v>
      </c>
      <c r="J16" s="68" t="s">
        <v>7</v>
      </c>
      <c r="K16" s="68" t="s">
        <v>8</v>
      </c>
      <c r="L16" s="68" t="s">
        <v>17</v>
      </c>
      <c r="M16" s="68" t="s">
        <v>4</v>
      </c>
      <c r="N16" s="68" t="s">
        <v>5</v>
      </c>
      <c r="O16" s="91" t="s">
        <v>6</v>
      </c>
    </row>
    <row r="17" spans="1:18" ht="15" customHeight="1">
      <c r="A17" s="176" t="s">
        <v>62</v>
      </c>
      <c r="B17" s="177"/>
      <c r="C17" s="177"/>
      <c r="D17" s="177"/>
      <c r="E17" s="177"/>
      <c r="F17" s="177"/>
      <c r="G17" s="178"/>
      <c r="H17" s="20"/>
      <c r="I17" s="92" t="s">
        <v>22</v>
      </c>
      <c r="J17" s="93">
        <f>'Rnd 17'!L17</f>
        <v>26</v>
      </c>
      <c r="K17" s="93">
        <v>0</v>
      </c>
      <c r="L17" s="94">
        <f t="shared" ref="L17:L22" si="0">SUM(J17:K17)</f>
        <v>26</v>
      </c>
      <c r="M17" s="95">
        <v>119</v>
      </c>
      <c r="N17" s="95">
        <v>97</v>
      </c>
      <c r="O17" s="96">
        <f t="shared" ref="O17:O22" si="1">(M17/N17)*1</f>
        <v>1.2268041237113403</v>
      </c>
      <c r="Q17" s="48"/>
      <c r="R17" s="48"/>
    </row>
    <row r="18" spans="1:18" ht="15" customHeight="1">
      <c r="A18" s="85"/>
      <c r="B18" s="75"/>
      <c r="C18" s="75"/>
      <c r="D18" s="75"/>
      <c r="E18" s="75"/>
      <c r="F18" s="75"/>
      <c r="G18" s="86"/>
      <c r="H18" s="20"/>
      <c r="I18" s="97" t="s">
        <v>19</v>
      </c>
      <c r="J18" s="93">
        <f>'Rnd 17'!L18</f>
        <v>22</v>
      </c>
      <c r="K18" s="95">
        <v>0</v>
      </c>
      <c r="L18" s="98">
        <f t="shared" si="0"/>
        <v>22</v>
      </c>
      <c r="M18" s="95">
        <v>120</v>
      </c>
      <c r="N18" s="95">
        <v>102</v>
      </c>
      <c r="O18" s="96">
        <f t="shared" si="1"/>
        <v>1.1764705882352942</v>
      </c>
      <c r="Q18" s="48"/>
      <c r="R18" s="48"/>
    </row>
    <row r="19" spans="1:18" ht="15" customHeight="1">
      <c r="A19" s="85"/>
      <c r="B19" s="198" t="s">
        <v>61</v>
      </c>
      <c r="C19" s="198"/>
      <c r="D19" s="198"/>
      <c r="E19" s="198"/>
      <c r="F19" s="198"/>
      <c r="G19" s="199"/>
      <c r="H19" s="20"/>
      <c r="I19" s="97" t="s">
        <v>21</v>
      </c>
      <c r="J19" s="93">
        <f>'Rnd 17'!L19</f>
        <v>18</v>
      </c>
      <c r="K19" s="95">
        <v>2</v>
      </c>
      <c r="L19" s="98">
        <f t="shared" si="0"/>
        <v>20</v>
      </c>
      <c r="M19" s="95">
        <v>114</v>
      </c>
      <c r="N19" s="95">
        <v>112</v>
      </c>
      <c r="O19" s="96">
        <f t="shared" si="1"/>
        <v>1.0178571428571428</v>
      </c>
      <c r="Q19" s="48"/>
      <c r="R19" s="48"/>
    </row>
    <row r="20" spans="1:18" ht="15" customHeight="1">
      <c r="A20" s="85"/>
      <c r="B20" s="198"/>
      <c r="C20" s="198"/>
      <c r="D20" s="198"/>
      <c r="E20" s="198"/>
      <c r="F20" s="198"/>
      <c r="G20" s="199"/>
      <c r="H20" s="20"/>
      <c r="I20" s="97" t="s">
        <v>20</v>
      </c>
      <c r="J20" s="93">
        <f>'Rnd 17'!L20</f>
        <v>16</v>
      </c>
      <c r="K20" s="95">
        <v>0</v>
      </c>
      <c r="L20" s="98">
        <f t="shared" si="0"/>
        <v>16</v>
      </c>
      <c r="M20" s="95">
        <v>108</v>
      </c>
      <c r="N20" s="95">
        <v>110</v>
      </c>
      <c r="O20" s="96">
        <f t="shared" si="1"/>
        <v>0.98181818181818181</v>
      </c>
      <c r="Q20" s="48"/>
      <c r="R20" s="48"/>
    </row>
    <row r="21" spans="1:18" ht="15" customHeight="1">
      <c r="A21" s="85"/>
      <c r="B21" s="198"/>
      <c r="C21" s="198"/>
      <c r="D21" s="198"/>
      <c r="E21" s="198"/>
      <c r="F21" s="198"/>
      <c r="G21" s="199"/>
      <c r="H21" s="20"/>
      <c r="I21" s="92" t="s">
        <v>23</v>
      </c>
      <c r="J21" s="93">
        <f>'Rnd 17'!L21</f>
        <v>12</v>
      </c>
      <c r="K21" s="93">
        <v>2</v>
      </c>
      <c r="L21" s="94">
        <f t="shared" si="0"/>
        <v>14</v>
      </c>
      <c r="M21" s="95">
        <v>92</v>
      </c>
      <c r="N21" s="95">
        <v>130</v>
      </c>
      <c r="O21" s="96">
        <f t="shared" si="1"/>
        <v>0.70769230769230773</v>
      </c>
      <c r="Q21" s="48"/>
      <c r="R21" s="48"/>
    </row>
    <row r="22" spans="1:18" ht="15" customHeight="1">
      <c r="A22" s="85"/>
      <c r="B22" s="198"/>
      <c r="C22" s="198"/>
      <c r="D22" s="198"/>
      <c r="E22" s="198"/>
      <c r="F22" s="198"/>
      <c r="G22" s="199"/>
      <c r="H22" s="20"/>
      <c r="I22" s="92" t="s">
        <v>34</v>
      </c>
      <c r="J22" s="93">
        <f>'Rnd 17'!L22</f>
        <v>8</v>
      </c>
      <c r="K22" s="93">
        <v>2</v>
      </c>
      <c r="L22" s="94">
        <f t="shared" si="0"/>
        <v>10</v>
      </c>
      <c r="M22" s="95">
        <v>105</v>
      </c>
      <c r="N22" s="95">
        <v>112</v>
      </c>
      <c r="O22" s="96">
        <f t="shared" si="1"/>
        <v>0.9375</v>
      </c>
      <c r="Q22" s="48"/>
      <c r="R22" s="48"/>
    </row>
    <row r="23" spans="1:18" ht="15" customHeight="1" thickBot="1">
      <c r="A23" s="85"/>
      <c r="B23" s="198"/>
      <c r="C23" s="198"/>
      <c r="D23" s="198"/>
      <c r="E23" s="198"/>
      <c r="F23" s="198"/>
      <c r="G23" s="199"/>
      <c r="H23" s="20"/>
      <c r="I23" s="23"/>
      <c r="J23" s="5"/>
      <c r="K23" s="5"/>
      <c r="L23" s="5"/>
      <c r="M23" s="5"/>
      <c r="N23" s="5"/>
      <c r="O23" s="44"/>
    </row>
    <row r="24" spans="1:18" ht="15" customHeight="1" thickBot="1">
      <c r="A24" s="87"/>
      <c r="B24" s="88"/>
      <c r="C24" s="88"/>
      <c r="D24" s="5"/>
      <c r="E24" s="5"/>
      <c r="F24" s="5"/>
      <c r="G24" s="80"/>
      <c r="H24" s="25"/>
      <c r="I24" s="24"/>
      <c r="J24" s="48"/>
      <c r="K24" s="48"/>
      <c r="L24" s="48"/>
      <c r="M24" s="48"/>
    </row>
    <row r="25" spans="1:18" ht="24" customHeight="1">
      <c r="A25" s="104" t="s">
        <v>0</v>
      </c>
      <c r="B25" s="105" t="s">
        <v>7</v>
      </c>
      <c r="C25" s="105" t="s">
        <v>8</v>
      </c>
      <c r="D25" s="105" t="s">
        <v>17</v>
      </c>
      <c r="E25" s="74" t="s">
        <v>4</v>
      </c>
      <c r="F25" s="74" t="s">
        <v>5</v>
      </c>
      <c r="G25" s="106" t="s">
        <v>6</v>
      </c>
      <c r="H25" s="29"/>
      <c r="I25" s="99" t="s">
        <v>1</v>
      </c>
      <c r="J25" s="68" t="s">
        <v>7</v>
      </c>
      <c r="K25" s="68" t="s">
        <v>8</v>
      </c>
      <c r="L25" s="68" t="s">
        <v>17</v>
      </c>
      <c r="M25" s="68" t="s">
        <v>4</v>
      </c>
      <c r="N25" s="68" t="s">
        <v>5</v>
      </c>
      <c r="O25" s="91" t="s">
        <v>6</v>
      </c>
    </row>
    <row r="26" spans="1:18" ht="15" customHeight="1">
      <c r="A26" s="97" t="s">
        <v>25</v>
      </c>
      <c r="B26" s="93">
        <f>'Rnd 17'!D26</f>
        <v>28</v>
      </c>
      <c r="C26" s="107">
        <v>2</v>
      </c>
      <c r="D26" s="108">
        <f t="shared" ref="D26:D31" si="2">SUM(B26:C26)</f>
        <v>30</v>
      </c>
      <c r="E26" s="109">
        <v>122</v>
      </c>
      <c r="F26" s="109">
        <v>91</v>
      </c>
      <c r="G26" s="96">
        <f t="shared" ref="G26:G31" si="3">(E26/F26)*1</f>
        <v>1.3406593406593406</v>
      </c>
      <c r="H26" s="31"/>
      <c r="I26" s="97" t="s">
        <v>32</v>
      </c>
      <c r="J26" s="93">
        <f>'Rnd 17'!L26</f>
        <v>24</v>
      </c>
      <c r="K26" s="95">
        <v>2</v>
      </c>
      <c r="L26" s="98">
        <f t="shared" ref="L26:L31" si="4">SUM(J26:K26)</f>
        <v>26</v>
      </c>
      <c r="M26" s="95">
        <v>123</v>
      </c>
      <c r="N26" s="95">
        <v>83</v>
      </c>
      <c r="O26" s="96">
        <f t="shared" ref="O26:O31" si="5">(M26/N26)*1</f>
        <v>1.4819277108433735</v>
      </c>
      <c r="Q26" s="64"/>
    </row>
    <row r="27" spans="1:18" ht="15" customHeight="1">
      <c r="A27" s="97" t="s">
        <v>26</v>
      </c>
      <c r="B27" s="93">
        <f>'Rnd 17'!D27</f>
        <v>24</v>
      </c>
      <c r="C27" s="107">
        <v>0</v>
      </c>
      <c r="D27" s="108">
        <f t="shared" si="2"/>
        <v>24</v>
      </c>
      <c r="E27" s="109">
        <v>119</v>
      </c>
      <c r="F27" s="109">
        <v>97</v>
      </c>
      <c r="G27" s="96">
        <f t="shared" si="3"/>
        <v>1.2268041237113403</v>
      </c>
      <c r="H27" s="31"/>
      <c r="I27" s="97" t="s">
        <v>27</v>
      </c>
      <c r="J27" s="93">
        <f>'Rnd 17'!L27</f>
        <v>18</v>
      </c>
      <c r="K27" s="109">
        <v>0</v>
      </c>
      <c r="L27" s="151">
        <f t="shared" si="4"/>
        <v>18</v>
      </c>
      <c r="M27" s="109">
        <v>113</v>
      </c>
      <c r="N27" s="109">
        <v>102</v>
      </c>
      <c r="O27" s="152">
        <f t="shared" si="5"/>
        <v>1.107843137254902</v>
      </c>
      <c r="Q27" s="64"/>
    </row>
    <row r="28" spans="1:18" ht="15" customHeight="1">
      <c r="A28" s="97" t="s">
        <v>24</v>
      </c>
      <c r="B28" s="93">
        <f>'Rnd 17'!D28</f>
        <v>18</v>
      </c>
      <c r="C28" s="107">
        <v>2</v>
      </c>
      <c r="D28" s="108">
        <f t="shared" si="2"/>
        <v>20</v>
      </c>
      <c r="E28" s="109">
        <v>108</v>
      </c>
      <c r="F28" s="109">
        <v>105</v>
      </c>
      <c r="G28" s="96">
        <f t="shared" si="3"/>
        <v>1.0285714285714285</v>
      </c>
      <c r="H28" s="31"/>
      <c r="I28" s="97" t="s">
        <v>33</v>
      </c>
      <c r="J28" s="93">
        <f>'Rnd 17'!L28</f>
        <v>16</v>
      </c>
      <c r="K28" s="109">
        <v>2</v>
      </c>
      <c r="L28" s="151">
        <f t="shared" si="4"/>
        <v>18</v>
      </c>
      <c r="M28" s="109">
        <v>103</v>
      </c>
      <c r="N28" s="109">
        <v>94</v>
      </c>
      <c r="O28" s="152">
        <f t="shared" si="5"/>
        <v>1.0957446808510638</v>
      </c>
      <c r="Q28" s="64"/>
    </row>
    <row r="29" spans="1:18" ht="15" customHeight="1">
      <c r="A29" s="97" t="s">
        <v>28</v>
      </c>
      <c r="B29" s="93">
        <f>'Rnd 17'!D29</f>
        <v>16</v>
      </c>
      <c r="C29" s="107">
        <v>2</v>
      </c>
      <c r="D29" s="108">
        <f t="shared" si="2"/>
        <v>18</v>
      </c>
      <c r="E29" s="109">
        <v>115</v>
      </c>
      <c r="F29" s="109">
        <v>97</v>
      </c>
      <c r="G29" s="96">
        <f t="shared" si="3"/>
        <v>1.1855670103092784</v>
      </c>
      <c r="H29" s="31"/>
      <c r="I29" s="97" t="s">
        <v>37</v>
      </c>
      <c r="J29" s="93">
        <f>'Rnd 17'!L29</f>
        <v>16</v>
      </c>
      <c r="K29" s="109">
        <v>0</v>
      </c>
      <c r="L29" s="151">
        <f t="shared" si="4"/>
        <v>16</v>
      </c>
      <c r="M29" s="109">
        <v>106</v>
      </c>
      <c r="N29" s="109">
        <v>117</v>
      </c>
      <c r="O29" s="152">
        <f t="shared" si="5"/>
        <v>0.90598290598290598</v>
      </c>
      <c r="Q29" s="64"/>
    </row>
    <row r="30" spans="1:18" ht="15" customHeight="1">
      <c r="A30" s="97" t="s">
        <v>29</v>
      </c>
      <c r="B30" s="93">
        <f>'Rnd 17'!D30</f>
        <v>10</v>
      </c>
      <c r="C30" s="107">
        <v>0</v>
      </c>
      <c r="D30" s="108">
        <f t="shared" si="2"/>
        <v>10</v>
      </c>
      <c r="E30" s="109">
        <v>91</v>
      </c>
      <c r="F30" s="109">
        <v>123</v>
      </c>
      <c r="G30" s="96">
        <f t="shared" si="3"/>
        <v>0.73983739837398377</v>
      </c>
      <c r="H30" s="20"/>
      <c r="I30" s="97" t="s">
        <v>31</v>
      </c>
      <c r="J30" s="93">
        <f>'Rnd 17'!L30</f>
        <v>16</v>
      </c>
      <c r="K30" s="109">
        <v>0</v>
      </c>
      <c r="L30" s="151">
        <f t="shared" si="4"/>
        <v>16</v>
      </c>
      <c r="M30" s="109">
        <v>94</v>
      </c>
      <c r="N30" s="109">
        <v>112</v>
      </c>
      <c r="O30" s="152">
        <f t="shared" si="5"/>
        <v>0.8392857142857143</v>
      </c>
      <c r="Q30" s="64"/>
    </row>
    <row r="31" spans="1:18" ht="15" customHeight="1">
      <c r="A31" s="97" t="s">
        <v>36</v>
      </c>
      <c r="B31" s="93">
        <f>'Rnd 17'!D31</f>
        <v>6</v>
      </c>
      <c r="C31" s="107">
        <v>0</v>
      </c>
      <c r="D31" s="108">
        <f t="shared" si="2"/>
        <v>6</v>
      </c>
      <c r="E31" s="109">
        <v>77</v>
      </c>
      <c r="F31" s="109">
        <v>122</v>
      </c>
      <c r="G31" s="96">
        <f t="shared" si="3"/>
        <v>0.63114754098360659</v>
      </c>
      <c r="H31" s="20"/>
      <c r="I31" s="97" t="s">
        <v>30</v>
      </c>
      <c r="J31" s="93">
        <f>'Rnd 17'!L31</f>
        <v>12</v>
      </c>
      <c r="K31" s="109">
        <v>2</v>
      </c>
      <c r="L31" s="151">
        <f t="shared" si="4"/>
        <v>14</v>
      </c>
      <c r="M31" s="109">
        <v>93</v>
      </c>
      <c r="N31" s="109">
        <v>122</v>
      </c>
      <c r="O31" s="152">
        <f t="shared" si="5"/>
        <v>0.76229508196721307</v>
      </c>
      <c r="Q31" s="64"/>
    </row>
    <row r="32" spans="1:18" ht="15" customHeight="1" thickBot="1">
      <c r="A32" s="34"/>
      <c r="B32" s="6"/>
      <c r="C32" s="6"/>
      <c r="D32" s="6"/>
      <c r="E32" s="6"/>
      <c r="F32" s="6"/>
      <c r="G32" s="7"/>
      <c r="H32" s="8"/>
      <c r="I32" s="9"/>
      <c r="J32" s="6"/>
      <c r="K32" s="6"/>
      <c r="L32" s="6"/>
      <c r="M32" s="6"/>
      <c r="N32" s="16"/>
      <c r="O32" s="17"/>
    </row>
    <row r="33" spans="1:15" ht="15" customHeight="1">
      <c r="A33" s="1"/>
      <c r="B33" s="1"/>
      <c r="C33" s="1"/>
      <c r="D33" s="1"/>
      <c r="E33" s="10"/>
      <c r="F33" s="10"/>
      <c r="G33" s="11">
        <f>SUM(G26:G32)-78</f>
        <v>-71.847413157391017</v>
      </c>
      <c r="H33" s="1"/>
      <c r="I33" s="1"/>
      <c r="J33" s="1"/>
      <c r="K33" s="1"/>
      <c r="L33" s="1"/>
      <c r="M33" s="11">
        <f>SUM(M28:M32)-78</f>
        <v>318</v>
      </c>
    </row>
    <row r="34" spans="1:15" ht="13.5" customHeight="1">
      <c r="A34" s="48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</row>
    <row r="35" spans="1:15" ht="23.25" customHeight="1">
      <c r="A35" s="49" t="s">
        <v>9</v>
      </c>
      <c r="B35" s="203" t="s">
        <v>10</v>
      </c>
      <c r="C35" s="204"/>
      <c r="D35" s="197"/>
      <c r="E35" s="49" t="s">
        <v>11</v>
      </c>
      <c r="F35" s="49" t="s">
        <v>12</v>
      </c>
      <c r="G35" s="200" t="s">
        <v>13</v>
      </c>
      <c r="H35" s="201"/>
      <c r="I35" s="202"/>
      <c r="J35" s="33" t="s">
        <v>14</v>
      </c>
      <c r="K35" s="49" t="s">
        <v>12</v>
      </c>
      <c r="L35" s="49"/>
      <c r="M35" s="38" t="s">
        <v>15</v>
      </c>
      <c r="N35" s="39" t="s">
        <v>16</v>
      </c>
      <c r="O35" s="39" t="s">
        <v>17</v>
      </c>
    </row>
    <row r="36" spans="1:15">
      <c r="A36" s="45">
        <v>1</v>
      </c>
      <c r="B36" s="186" t="s">
        <v>39</v>
      </c>
      <c r="C36" s="187"/>
      <c r="D36" s="188"/>
      <c r="E36" s="45">
        <v>1</v>
      </c>
      <c r="F36" s="45">
        <v>1</v>
      </c>
      <c r="G36" s="192" t="s">
        <v>42</v>
      </c>
      <c r="H36" s="187"/>
      <c r="I36" s="188"/>
      <c r="J36" s="36" t="s">
        <v>40</v>
      </c>
      <c r="K36" s="45">
        <v>2</v>
      </c>
      <c r="L36" s="45"/>
      <c r="M36" s="40" t="s">
        <v>44</v>
      </c>
      <c r="N36" s="37"/>
      <c r="O36" s="37"/>
    </row>
    <row r="37" spans="1:15">
      <c r="A37" s="45">
        <v>1</v>
      </c>
      <c r="B37" s="186" t="s">
        <v>38</v>
      </c>
      <c r="C37" s="187"/>
      <c r="D37" s="188"/>
      <c r="E37" s="45">
        <v>1</v>
      </c>
      <c r="F37" s="45">
        <v>2</v>
      </c>
      <c r="G37" s="186" t="s">
        <v>43</v>
      </c>
      <c r="H37" s="187"/>
      <c r="I37" s="188"/>
      <c r="J37" s="36" t="s">
        <v>41</v>
      </c>
      <c r="K37" s="45">
        <v>1</v>
      </c>
      <c r="L37" s="45"/>
      <c r="M37" s="40" t="s">
        <v>44</v>
      </c>
      <c r="N37" s="37"/>
      <c r="O37" s="37"/>
    </row>
    <row r="38" spans="1:15" ht="13.5" customHeight="1">
      <c r="A38" s="45">
        <v>2</v>
      </c>
      <c r="B38" s="186" t="s">
        <v>47</v>
      </c>
      <c r="C38" s="187"/>
      <c r="D38" s="188"/>
      <c r="E38" s="45">
        <v>2</v>
      </c>
      <c r="F38" s="71">
        <v>2</v>
      </c>
      <c r="G38" s="192" t="s">
        <v>46</v>
      </c>
      <c r="H38" s="193"/>
      <c r="I38" s="194"/>
      <c r="J38" s="70" t="s">
        <v>57</v>
      </c>
      <c r="K38" s="161">
        <v>1</v>
      </c>
      <c r="L38" s="37"/>
      <c r="M38" s="40" t="s">
        <v>44</v>
      </c>
      <c r="N38" s="37"/>
      <c r="O38" s="37"/>
    </row>
    <row r="39" spans="1:15">
      <c r="A39" s="45">
        <v>3</v>
      </c>
      <c r="B39" s="195" t="s">
        <v>39</v>
      </c>
      <c r="C39" s="196"/>
      <c r="D39" s="197"/>
      <c r="E39" s="45">
        <v>1</v>
      </c>
      <c r="F39" s="45">
        <v>1</v>
      </c>
      <c r="G39" s="192" t="s">
        <v>63</v>
      </c>
      <c r="H39" s="193"/>
      <c r="I39" s="194"/>
      <c r="J39" s="36" t="s">
        <v>40</v>
      </c>
      <c r="K39" s="45">
        <v>1</v>
      </c>
      <c r="L39" s="45"/>
      <c r="M39" s="40">
        <v>34</v>
      </c>
      <c r="N39" s="37">
        <v>5.5</v>
      </c>
      <c r="O39" s="37">
        <f>SUM(M39:N39)</f>
        <v>39.5</v>
      </c>
    </row>
    <row r="40" spans="1:15">
      <c r="A40" s="45">
        <v>5</v>
      </c>
      <c r="B40" s="211" t="s">
        <v>38</v>
      </c>
      <c r="C40" s="212"/>
      <c r="D40" s="197"/>
      <c r="E40" s="45">
        <v>3</v>
      </c>
      <c r="F40" s="45">
        <v>8</v>
      </c>
      <c r="G40" s="192" t="s">
        <v>66</v>
      </c>
      <c r="H40" s="214"/>
      <c r="I40" s="215"/>
      <c r="J40" s="36" t="s">
        <v>39</v>
      </c>
      <c r="K40" s="45">
        <v>2</v>
      </c>
      <c r="L40" s="45"/>
      <c r="M40" s="40"/>
      <c r="N40" s="37">
        <v>5.5</v>
      </c>
      <c r="O40" s="37">
        <f>SUM(M40:N40)</f>
        <v>5.5</v>
      </c>
    </row>
    <row r="41" spans="1:15">
      <c r="A41" s="45">
        <v>5</v>
      </c>
      <c r="B41" s="211" t="s">
        <v>47</v>
      </c>
      <c r="C41" s="212"/>
      <c r="D41" s="197"/>
      <c r="E41" s="45">
        <v>2</v>
      </c>
      <c r="F41" s="45">
        <v>2</v>
      </c>
      <c r="G41" s="192" t="s">
        <v>46</v>
      </c>
      <c r="H41" s="193"/>
      <c r="I41" s="194"/>
      <c r="J41" s="36" t="s">
        <v>67</v>
      </c>
      <c r="K41" s="45">
        <v>1</v>
      </c>
      <c r="L41" s="45"/>
      <c r="M41" s="40"/>
      <c r="N41" s="37">
        <v>5.5</v>
      </c>
      <c r="O41" s="37">
        <f>SUM(M41:N41)</f>
        <v>5.5</v>
      </c>
    </row>
    <row r="42" spans="1:15" ht="24" customHeight="1">
      <c r="A42" s="45">
        <v>11</v>
      </c>
      <c r="B42" s="211" t="s">
        <v>47</v>
      </c>
      <c r="C42" s="212"/>
      <c r="D42" s="197"/>
      <c r="E42" s="45">
        <v>2</v>
      </c>
      <c r="F42" s="45">
        <v>2</v>
      </c>
      <c r="G42" s="218" t="s">
        <v>84</v>
      </c>
      <c r="H42" s="219"/>
      <c r="I42" s="220"/>
      <c r="J42" s="36" t="s">
        <v>40</v>
      </c>
      <c r="K42" s="45">
        <v>5</v>
      </c>
      <c r="L42" s="45"/>
      <c r="M42" s="40" t="s">
        <v>44</v>
      </c>
      <c r="N42" s="37"/>
      <c r="O42" s="37"/>
    </row>
    <row r="43" spans="1:15">
      <c r="A43" s="45"/>
      <c r="B43" s="211"/>
      <c r="C43" s="212"/>
      <c r="D43" s="197"/>
      <c r="E43" s="45"/>
      <c r="F43" s="45"/>
      <c r="G43" s="213"/>
      <c r="H43" s="201"/>
      <c r="I43" s="202"/>
      <c r="J43" s="36"/>
      <c r="K43" s="45"/>
      <c r="L43" s="45"/>
      <c r="M43" s="40"/>
      <c r="N43" s="37"/>
      <c r="O43" s="37"/>
    </row>
    <row r="44" spans="1:15">
      <c r="A44" s="45"/>
      <c r="B44" s="211"/>
      <c r="C44" s="212"/>
      <c r="D44" s="197"/>
      <c r="E44" s="45"/>
      <c r="F44" s="45"/>
      <c r="G44" s="182"/>
      <c r="H44" s="201"/>
      <c r="I44" s="202"/>
      <c r="J44" s="36"/>
      <c r="K44" s="45"/>
      <c r="L44" s="45"/>
      <c r="M44" s="40"/>
      <c r="N44" s="37"/>
      <c r="O44" s="37"/>
    </row>
  </sheetData>
  <mergeCells count="30">
    <mergeCell ref="B42:D42"/>
    <mergeCell ref="G42:I42"/>
    <mergeCell ref="B43:D43"/>
    <mergeCell ref="G43:I43"/>
    <mergeCell ref="B44:D44"/>
    <mergeCell ref="G44:I44"/>
    <mergeCell ref="B39:D39"/>
    <mergeCell ref="G39:I39"/>
    <mergeCell ref="B40:D40"/>
    <mergeCell ref="G40:I40"/>
    <mergeCell ref="B41:D41"/>
    <mergeCell ref="G41:I41"/>
    <mergeCell ref="B36:D36"/>
    <mergeCell ref="G36:I36"/>
    <mergeCell ref="B37:D37"/>
    <mergeCell ref="G37:I37"/>
    <mergeCell ref="B38:D38"/>
    <mergeCell ref="G38:I38"/>
    <mergeCell ref="A14:O15"/>
    <mergeCell ref="A16:G16"/>
    <mergeCell ref="A17:G17"/>
    <mergeCell ref="B19:G23"/>
    <mergeCell ref="B35:D35"/>
    <mergeCell ref="G35:I35"/>
    <mergeCell ref="K5:N5"/>
    <mergeCell ref="K7:M7"/>
    <mergeCell ref="K8:M8"/>
    <mergeCell ref="K9:M9"/>
    <mergeCell ref="K10:M10"/>
    <mergeCell ref="K11:M11"/>
  </mergeCells>
  <printOptions horizontalCentered="1"/>
  <pageMargins left="0.19685039370078741" right="0" top="0" bottom="0" header="0" footer="0"/>
  <pageSetup paperSize="9" scale="77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1:R42"/>
  <sheetViews>
    <sheetView view="pageBreakPreview" topLeftCell="C13" zoomScaleSheetLayoutView="100" workbookViewId="0">
      <selection activeCell="M15" sqref="M15:N20"/>
    </sheetView>
  </sheetViews>
  <sheetFormatPr defaultRowHeight="12.75"/>
  <cols>
    <col min="1" max="1" width="14" customWidth="1"/>
    <col min="2" max="2" width="6.140625" customWidth="1"/>
    <col min="3" max="3" width="5.7109375" customWidth="1"/>
    <col min="4" max="4" width="7.7109375" customWidth="1"/>
    <col min="5" max="5" width="7.85546875" customWidth="1"/>
    <col min="6" max="6" width="8.5703125" customWidth="1"/>
    <col min="7" max="7" width="13.28515625" customWidth="1"/>
    <col min="8" max="8" width="1.28515625" customWidth="1"/>
    <col min="9" max="9" width="16.7109375" customWidth="1"/>
    <col min="10" max="10" width="6.42578125" customWidth="1"/>
    <col min="11" max="11" width="8.140625" customWidth="1"/>
    <col min="12" max="12" width="6.5703125" customWidth="1"/>
    <col min="13" max="13" width="7.42578125" customWidth="1"/>
    <col min="14" max="14" width="8.85546875" style="15" customWidth="1"/>
    <col min="15" max="15" width="11.5703125" style="14" bestFit="1" customWidth="1"/>
    <col min="16" max="16" width="3.7109375" customWidth="1"/>
  </cols>
  <sheetData>
    <row r="11" spans="1:18" ht="43.5" customHeight="1"/>
    <row r="12" spans="1:18" ht="15" customHeight="1">
      <c r="A12" s="165" t="s">
        <v>45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6"/>
      <c r="O12" s="166"/>
    </row>
    <row r="13" spans="1:18" ht="15" customHeight="1" thickBot="1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6"/>
      <c r="O13" s="166"/>
    </row>
    <row r="14" spans="1:18" ht="24" customHeight="1">
      <c r="A14" s="169" t="s">
        <v>3</v>
      </c>
      <c r="B14" s="170"/>
      <c r="C14" s="170"/>
      <c r="D14" s="170"/>
      <c r="E14" s="170"/>
      <c r="F14" s="170"/>
      <c r="G14" s="171"/>
      <c r="H14" s="3"/>
      <c r="I14" s="19" t="s">
        <v>2</v>
      </c>
      <c r="J14" s="4" t="s">
        <v>7</v>
      </c>
      <c r="K14" s="4" t="s">
        <v>8</v>
      </c>
      <c r="L14" s="4" t="s">
        <v>17</v>
      </c>
      <c r="M14" s="68" t="s">
        <v>4</v>
      </c>
      <c r="N14" s="68" t="s">
        <v>5</v>
      </c>
      <c r="O14" s="13" t="s">
        <v>6</v>
      </c>
    </row>
    <row r="15" spans="1:18" ht="15" customHeight="1">
      <c r="A15" s="173"/>
      <c r="B15" s="174"/>
      <c r="C15" s="174"/>
      <c r="D15" s="174"/>
      <c r="E15" s="174"/>
      <c r="F15" s="174"/>
      <c r="G15" s="175"/>
      <c r="H15" s="20"/>
      <c r="I15" s="22" t="s">
        <v>22</v>
      </c>
      <c r="J15" s="12">
        <v>2</v>
      </c>
      <c r="K15" s="12">
        <v>2</v>
      </c>
      <c r="L15" s="66">
        <f t="shared" ref="L15:L20" si="0">SUM(J15:K15)</f>
        <v>4</v>
      </c>
      <c r="M15" s="48">
        <v>12</v>
      </c>
      <c r="N15" s="48">
        <v>10</v>
      </c>
      <c r="O15" s="18">
        <f>(M15/N15)*1</f>
        <v>1.2</v>
      </c>
      <c r="Q15" s="48"/>
      <c r="R15" s="48"/>
    </row>
    <row r="16" spans="1:18" ht="15" customHeight="1">
      <c r="A16" s="176" t="s">
        <v>18</v>
      </c>
      <c r="B16" s="177"/>
      <c r="C16" s="177"/>
      <c r="D16" s="177"/>
      <c r="E16" s="177"/>
      <c r="F16" s="177"/>
      <c r="G16" s="178"/>
      <c r="H16" s="20"/>
      <c r="I16" s="21" t="s">
        <v>19</v>
      </c>
      <c r="J16" s="48">
        <v>2</v>
      </c>
      <c r="K16" s="48">
        <v>0</v>
      </c>
      <c r="L16" s="65">
        <f t="shared" si="0"/>
        <v>2</v>
      </c>
      <c r="M16" s="48">
        <v>13</v>
      </c>
      <c r="N16" s="48">
        <v>11</v>
      </c>
      <c r="O16" s="18">
        <f>(M16/N16)*1</f>
        <v>1.1818181818181819</v>
      </c>
      <c r="Q16" s="12"/>
      <c r="R16" s="48"/>
    </row>
    <row r="17" spans="1:18" ht="15" customHeight="1">
      <c r="A17" s="55" t="s">
        <v>48</v>
      </c>
      <c r="B17" s="56"/>
      <c r="C17" s="56"/>
      <c r="D17" s="56"/>
      <c r="E17" s="58" t="s">
        <v>52</v>
      </c>
      <c r="F17" s="59"/>
      <c r="G17" s="60"/>
      <c r="H17" s="20"/>
      <c r="I17" s="21" t="s">
        <v>21</v>
      </c>
      <c r="J17" s="48">
        <v>0</v>
      </c>
      <c r="K17" s="48">
        <v>2</v>
      </c>
      <c r="L17" s="65">
        <f t="shared" si="0"/>
        <v>2</v>
      </c>
      <c r="M17" s="48">
        <v>14</v>
      </c>
      <c r="N17" s="48">
        <v>14</v>
      </c>
      <c r="O17" s="18">
        <f>(M17/N17)*1</f>
        <v>1</v>
      </c>
      <c r="Q17" s="12"/>
      <c r="R17" s="48"/>
    </row>
    <row r="18" spans="1:18" ht="15" customHeight="1">
      <c r="A18" s="57" t="s">
        <v>49</v>
      </c>
      <c r="B18" s="56"/>
      <c r="C18" s="56"/>
      <c r="D18" s="56"/>
      <c r="E18" s="61" t="s">
        <v>56</v>
      </c>
      <c r="F18" s="61"/>
      <c r="G18" s="62">
        <v>-5</v>
      </c>
      <c r="H18" s="20"/>
      <c r="I18" s="21" t="s">
        <v>20</v>
      </c>
      <c r="J18" s="48">
        <v>0</v>
      </c>
      <c r="K18" s="48">
        <v>2</v>
      </c>
      <c r="L18" s="65">
        <f t="shared" si="0"/>
        <v>2</v>
      </c>
      <c r="M18" s="48">
        <v>12</v>
      </c>
      <c r="N18" s="48">
        <v>12</v>
      </c>
      <c r="O18" s="18">
        <f>(M18/N18)*1</f>
        <v>1</v>
      </c>
      <c r="Q18" s="48"/>
      <c r="R18" s="48"/>
    </row>
    <row r="19" spans="1:18" ht="15" customHeight="1">
      <c r="A19" s="57" t="s">
        <v>50</v>
      </c>
      <c r="B19" s="56"/>
      <c r="C19" s="56"/>
      <c r="D19" s="56"/>
      <c r="E19" s="61" t="s">
        <v>53</v>
      </c>
      <c r="F19" s="61"/>
      <c r="G19" s="62">
        <v>-30</v>
      </c>
      <c r="H19" s="20"/>
      <c r="I19" s="22" t="s">
        <v>23</v>
      </c>
      <c r="J19" s="12">
        <v>2</v>
      </c>
      <c r="K19" s="12">
        <v>0</v>
      </c>
      <c r="L19" s="66">
        <f t="shared" si="0"/>
        <v>2</v>
      </c>
      <c r="M19" s="48">
        <v>11</v>
      </c>
      <c r="N19" s="48">
        <v>13</v>
      </c>
      <c r="O19" s="18">
        <f>(M19/N19)*1</f>
        <v>0.84615384615384615</v>
      </c>
      <c r="Q19" s="48"/>
      <c r="R19" s="48"/>
    </row>
    <row r="20" spans="1:18" ht="15" customHeight="1">
      <c r="A20" s="57" t="s">
        <v>51</v>
      </c>
      <c r="B20" s="56"/>
      <c r="C20" s="56"/>
      <c r="D20" s="56"/>
      <c r="E20" s="61" t="s">
        <v>54</v>
      </c>
      <c r="F20" s="61"/>
      <c r="G20" s="62">
        <v>-13</v>
      </c>
      <c r="H20" s="20"/>
      <c r="I20" s="22" t="s">
        <v>34</v>
      </c>
      <c r="J20" s="12">
        <v>0</v>
      </c>
      <c r="K20" s="12">
        <v>0</v>
      </c>
      <c r="L20" s="66">
        <f t="shared" si="0"/>
        <v>0</v>
      </c>
      <c r="M20" s="48">
        <v>10</v>
      </c>
      <c r="N20" s="48">
        <v>14</v>
      </c>
      <c r="O20" s="18">
        <f t="shared" ref="O20" si="1">(M20/N20)*1</f>
        <v>0.7142857142857143</v>
      </c>
      <c r="Q20" s="12"/>
      <c r="R20" s="48"/>
    </row>
    <row r="21" spans="1:18" ht="15" customHeight="1" thickBot="1">
      <c r="B21" s="54"/>
      <c r="C21" s="54"/>
      <c r="D21" s="54"/>
      <c r="E21" s="61" t="s">
        <v>55</v>
      </c>
      <c r="F21" s="61"/>
      <c r="G21" s="62">
        <v>6</v>
      </c>
      <c r="H21" s="20"/>
      <c r="I21" s="23"/>
      <c r="J21" s="5"/>
      <c r="K21" s="5"/>
      <c r="L21" s="5"/>
      <c r="M21" s="5"/>
      <c r="N21" s="5"/>
      <c r="O21" s="44"/>
      <c r="Q21" s="12"/>
    </row>
    <row r="22" spans="1:18" ht="15" customHeight="1" thickBot="1">
      <c r="A22" s="24"/>
      <c r="B22" s="20"/>
      <c r="C22" s="20"/>
      <c r="D22" s="20"/>
      <c r="E22" s="20"/>
      <c r="F22" s="20"/>
      <c r="G22" s="20"/>
      <c r="H22" s="25"/>
      <c r="I22" s="24"/>
      <c r="J22" s="48"/>
      <c r="K22" s="48"/>
      <c r="L22" s="48"/>
      <c r="M22" s="48"/>
    </row>
    <row r="23" spans="1:18" ht="24" customHeight="1">
      <c r="A23" s="26" t="s">
        <v>0</v>
      </c>
      <c r="B23" s="4" t="s">
        <v>7</v>
      </c>
      <c r="C23" s="4" t="s">
        <v>8</v>
      </c>
      <c r="D23" s="4" t="s">
        <v>17</v>
      </c>
      <c r="E23" s="67" t="s">
        <v>4</v>
      </c>
      <c r="F23" s="67" t="s">
        <v>5</v>
      </c>
      <c r="G23" s="28" t="s">
        <v>6</v>
      </c>
      <c r="H23" s="29"/>
      <c r="I23" s="30" t="s">
        <v>1</v>
      </c>
      <c r="J23" s="4" t="s">
        <v>7</v>
      </c>
      <c r="K23" s="4" t="s">
        <v>8</v>
      </c>
      <c r="L23" s="4" t="s">
        <v>17</v>
      </c>
      <c r="M23" s="68" t="s">
        <v>4</v>
      </c>
      <c r="N23" s="68" t="s">
        <v>5</v>
      </c>
      <c r="O23" s="13" t="s">
        <v>6</v>
      </c>
    </row>
    <row r="24" spans="1:18" ht="15" customHeight="1">
      <c r="A24" s="21" t="s">
        <v>26</v>
      </c>
      <c r="B24" s="31">
        <v>2</v>
      </c>
      <c r="C24" s="31">
        <v>2</v>
      </c>
      <c r="D24" s="64">
        <v>4</v>
      </c>
      <c r="E24" s="20">
        <v>15</v>
      </c>
      <c r="F24" s="20">
        <v>8</v>
      </c>
      <c r="G24" s="18">
        <f t="shared" ref="G24:G29" si="2">(E24/F24)*1</f>
        <v>1.875</v>
      </c>
      <c r="H24" s="31"/>
      <c r="I24" s="21" t="s">
        <v>32</v>
      </c>
      <c r="J24" s="48">
        <v>2</v>
      </c>
      <c r="K24" s="48">
        <v>2</v>
      </c>
      <c r="L24" s="65">
        <f t="shared" ref="L24:L29" si="3">SUM(J24:K24)</f>
        <v>4</v>
      </c>
      <c r="M24" s="48">
        <v>14</v>
      </c>
      <c r="N24" s="48">
        <v>8</v>
      </c>
      <c r="O24" s="18">
        <f>(M24/N24)*1</f>
        <v>1.75</v>
      </c>
    </row>
    <row r="25" spans="1:18" ht="15" customHeight="1">
      <c r="A25" s="21" t="s">
        <v>25</v>
      </c>
      <c r="B25" s="31">
        <v>2</v>
      </c>
      <c r="C25" s="31">
        <v>2</v>
      </c>
      <c r="D25" s="64">
        <v>4</v>
      </c>
      <c r="E25" s="20">
        <v>16</v>
      </c>
      <c r="F25" s="20">
        <v>10</v>
      </c>
      <c r="G25" s="18">
        <f>(E25/F25)*1</f>
        <v>1.6</v>
      </c>
      <c r="H25" s="31"/>
      <c r="I25" s="21" t="s">
        <v>27</v>
      </c>
      <c r="J25" s="48">
        <v>2</v>
      </c>
      <c r="K25" s="48">
        <v>0</v>
      </c>
      <c r="L25" s="65">
        <f t="shared" si="3"/>
        <v>2</v>
      </c>
      <c r="M25" s="48">
        <v>14</v>
      </c>
      <c r="N25" s="48">
        <v>11</v>
      </c>
      <c r="O25" s="18">
        <f>(M25/N25)*1</f>
        <v>1.2727272727272727</v>
      </c>
    </row>
    <row r="26" spans="1:18" ht="15" customHeight="1">
      <c r="A26" s="21" t="s">
        <v>28</v>
      </c>
      <c r="B26" s="31">
        <v>0</v>
      </c>
      <c r="C26" s="31">
        <v>2</v>
      </c>
      <c r="D26" s="64">
        <v>2</v>
      </c>
      <c r="E26" s="20">
        <v>14</v>
      </c>
      <c r="F26" s="20">
        <v>8</v>
      </c>
      <c r="G26" s="18">
        <f>(E26/F26)*1</f>
        <v>1.75</v>
      </c>
      <c r="H26" s="31"/>
      <c r="I26" s="21" t="s">
        <v>33</v>
      </c>
      <c r="J26" s="48">
        <v>2</v>
      </c>
      <c r="K26" s="48">
        <v>0</v>
      </c>
      <c r="L26" s="65">
        <f t="shared" si="3"/>
        <v>2</v>
      </c>
      <c r="M26" s="48">
        <v>11</v>
      </c>
      <c r="N26" s="48">
        <v>10</v>
      </c>
      <c r="O26" s="18">
        <f t="shared" ref="O26:O29" si="4">(M26/N26)*1</f>
        <v>1.1000000000000001</v>
      </c>
    </row>
    <row r="27" spans="1:18" ht="15" customHeight="1">
      <c r="A27" s="21" t="s">
        <v>24</v>
      </c>
      <c r="B27" s="31">
        <v>2</v>
      </c>
      <c r="C27" s="31">
        <v>0</v>
      </c>
      <c r="D27" s="64">
        <f>SUM(B27:C27)</f>
        <v>2</v>
      </c>
      <c r="E27" s="20">
        <v>10</v>
      </c>
      <c r="F27" s="20">
        <v>13</v>
      </c>
      <c r="G27" s="18">
        <f>(E27/F27)*1</f>
        <v>0.76923076923076927</v>
      </c>
      <c r="H27" s="31"/>
      <c r="I27" s="21" t="s">
        <v>37</v>
      </c>
      <c r="J27" s="48">
        <v>0</v>
      </c>
      <c r="K27" s="48">
        <v>2</v>
      </c>
      <c r="L27" s="65">
        <f t="shared" si="3"/>
        <v>2</v>
      </c>
      <c r="M27" s="48">
        <v>11</v>
      </c>
      <c r="N27" s="48">
        <v>12</v>
      </c>
      <c r="O27" s="18">
        <f>(M27/N27)*1</f>
        <v>0.91666666666666663</v>
      </c>
    </row>
    <row r="28" spans="1:18" ht="15" customHeight="1">
      <c r="A28" s="21" t="s">
        <v>29</v>
      </c>
      <c r="B28" s="31">
        <v>0</v>
      </c>
      <c r="C28" s="31">
        <v>0</v>
      </c>
      <c r="D28" s="64">
        <v>0</v>
      </c>
      <c r="E28" s="20">
        <v>10</v>
      </c>
      <c r="F28" s="20">
        <v>15</v>
      </c>
      <c r="G28" s="18">
        <f t="shared" si="2"/>
        <v>0.66666666666666663</v>
      </c>
      <c r="H28" s="20"/>
      <c r="I28" s="21" t="s">
        <v>30</v>
      </c>
      <c r="J28" s="48">
        <v>0</v>
      </c>
      <c r="K28" s="48">
        <v>2</v>
      </c>
      <c r="L28" s="65">
        <f t="shared" si="3"/>
        <v>2</v>
      </c>
      <c r="M28" s="48">
        <v>10</v>
      </c>
      <c r="N28" s="48">
        <v>13</v>
      </c>
      <c r="O28" s="18">
        <f>(M28/N28)*1</f>
        <v>0.76923076923076927</v>
      </c>
    </row>
    <row r="29" spans="1:18" ht="15" customHeight="1">
      <c r="A29" s="21" t="s">
        <v>36</v>
      </c>
      <c r="B29" s="31">
        <v>0</v>
      </c>
      <c r="C29" s="31">
        <v>0</v>
      </c>
      <c r="D29" s="64">
        <v>0</v>
      </c>
      <c r="E29" s="20">
        <v>6</v>
      </c>
      <c r="F29" s="20">
        <v>17</v>
      </c>
      <c r="G29" s="18">
        <f t="shared" si="2"/>
        <v>0.35294117647058826</v>
      </c>
      <c r="H29" s="20"/>
      <c r="I29" s="21" t="s">
        <v>31</v>
      </c>
      <c r="J29" s="48">
        <v>0</v>
      </c>
      <c r="K29" s="48">
        <v>0</v>
      </c>
      <c r="L29" s="65">
        <f t="shared" si="3"/>
        <v>0</v>
      </c>
      <c r="M29" s="48">
        <v>8</v>
      </c>
      <c r="N29" s="48">
        <v>14</v>
      </c>
      <c r="O29" s="18">
        <f t="shared" si="4"/>
        <v>0.5714285714285714</v>
      </c>
    </row>
    <row r="30" spans="1:18" ht="15" customHeight="1" thickBot="1">
      <c r="A30" s="34"/>
      <c r="B30" s="6"/>
      <c r="C30" s="6"/>
      <c r="D30" s="6"/>
      <c r="E30" s="6"/>
      <c r="F30" s="6"/>
      <c r="G30" s="7"/>
      <c r="H30" s="8"/>
      <c r="I30" s="9"/>
      <c r="J30" s="6"/>
      <c r="K30" s="6"/>
      <c r="L30" s="6"/>
      <c r="M30" s="6"/>
      <c r="N30" s="16"/>
      <c r="O30" s="17"/>
    </row>
    <row r="31" spans="1:18" ht="15" customHeight="1">
      <c r="A31" s="1"/>
      <c r="B31" s="1"/>
      <c r="C31" s="1"/>
      <c r="D31" s="1"/>
      <c r="E31" s="10"/>
      <c r="F31" s="10"/>
      <c r="G31" s="11">
        <f>SUM(G24:G30)-78</f>
        <v>-70.986161387631981</v>
      </c>
      <c r="H31" s="1"/>
      <c r="I31" s="1"/>
      <c r="J31" s="1"/>
      <c r="K31" s="1"/>
      <c r="L31" s="1"/>
      <c r="M31" s="11">
        <f>SUM(M26:M30)-78</f>
        <v>-38</v>
      </c>
    </row>
    <row r="32" spans="1:18" ht="13.5" customHeight="1">
      <c r="A32" s="48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</row>
    <row r="33" spans="1:15" ht="23.25" customHeight="1">
      <c r="A33" s="49" t="s">
        <v>9</v>
      </c>
      <c r="B33" s="167" t="s">
        <v>10</v>
      </c>
      <c r="C33" s="168"/>
      <c r="D33" s="52"/>
      <c r="E33" s="49" t="s">
        <v>11</v>
      </c>
      <c r="F33" s="49" t="s">
        <v>12</v>
      </c>
      <c r="G33" s="49" t="s">
        <v>13</v>
      </c>
      <c r="H33" s="50"/>
      <c r="I33" s="50"/>
      <c r="J33" s="33" t="s">
        <v>14</v>
      </c>
      <c r="K33" s="49" t="s">
        <v>12</v>
      </c>
      <c r="L33" s="49"/>
      <c r="M33" s="38" t="s">
        <v>15</v>
      </c>
      <c r="N33" s="39" t="s">
        <v>16</v>
      </c>
      <c r="O33" s="39" t="s">
        <v>17</v>
      </c>
    </row>
    <row r="34" spans="1:15">
      <c r="A34" s="45">
        <v>1</v>
      </c>
      <c r="B34" s="186" t="s">
        <v>39</v>
      </c>
      <c r="C34" s="187"/>
      <c r="D34" s="188"/>
      <c r="E34" s="45">
        <v>1</v>
      </c>
      <c r="F34" s="45">
        <v>1</v>
      </c>
      <c r="G34" s="45" t="s">
        <v>42</v>
      </c>
      <c r="H34" s="46"/>
      <c r="I34" s="46" t="s">
        <v>43</v>
      </c>
      <c r="J34" s="36" t="s">
        <v>40</v>
      </c>
      <c r="K34" s="45">
        <v>2</v>
      </c>
      <c r="L34" s="45"/>
      <c r="M34" s="40" t="s">
        <v>44</v>
      </c>
      <c r="N34" s="37"/>
      <c r="O34" s="37"/>
    </row>
    <row r="35" spans="1:15">
      <c r="A35" s="45">
        <v>1</v>
      </c>
      <c r="B35" s="186" t="s">
        <v>38</v>
      </c>
      <c r="C35" s="187"/>
      <c r="D35" s="188"/>
      <c r="E35" s="45">
        <v>1</v>
      </c>
      <c r="F35" s="45">
        <v>2</v>
      </c>
      <c r="G35" s="45"/>
      <c r="H35" s="46"/>
      <c r="I35" s="46" t="s">
        <v>43</v>
      </c>
      <c r="J35" s="36" t="s">
        <v>41</v>
      </c>
      <c r="K35" s="45">
        <v>1</v>
      </c>
      <c r="L35" s="45"/>
      <c r="M35" s="40" t="s">
        <v>44</v>
      </c>
      <c r="N35" s="37"/>
      <c r="O35" s="37"/>
    </row>
    <row r="36" spans="1:15" ht="13.5" customHeight="1">
      <c r="A36" s="45">
        <v>2</v>
      </c>
      <c r="B36" s="186" t="s">
        <v>47</v>
      </c>
      <c r="C36" s="187"/>
      <c r="D36" s="188"/>
      <c r="E36" s="45">
        <v>2</v>
      </c>
      <c r="F36" s="71">
        <v>2</v>
      </c>
      <c r="G36" s="69" t="s">
        <v>46</v>
      </c>
      <c r="H36" s="46"/>
      <c r="I36" s="36"/>
      <c r="J36" s="70" t="s">
        <v>57</v>
      </c>
      <c r="K36" s="53">
        <v>1</v>
      </c>
      <c r="L36" s="37"/>
      <c r="M36" s="40" t="s">
        <v>44</v>
      </c>
      <c r="N36" s="37"/>
      <c r="O36" s="37"/>
    </row>
    <row r="37" spans="1:15">
      <c r="A37" s="45"/>
      <c r="B37" s="185"/>
      <c r="C37" s="185"/>
      <c r="D37" s="51"/>
      <c r="E37" s="45"/>
      <c r="F37" s="45"/>
      <c r="G37" s="182"/>
      <c r="H37" s="183"/>
      <c r="I37" s="184"/>
      <c r="J37" s="36"/>
      <c r="K37" s="45"/>
      <c r="L37" s="45"/>
      <c r="M37" s="40"/>
      <c r="N37" s="37"/>
      <c r="O37" s="37"/>
    </row>
    <row r="38" spans="1:15">
      <c r="A38" s="45"/>
      <c r="B38" s="172"/>
      <c r="C38" s="172"/>
      <c r="D38" s="51"/>
      <c r="E38" s="45"/>
      <c r="F38" s="45"/>
      <c r="G38" s="45"/>
      <c r="H38" s="46"/>
      <c r="I38" s="46"/>
      <c r="J38" s="36"/>
      <c r="K38" s="45"/>
      <c r="L38" s="45"/>
      <c r="M38" s="40"/>
      <c r="N38" s="37"/>
      <c r="O38" s="37"/>
    </row>
    <row r="39" spans="1:15">
      <c r="A39" s="45"/>
      <c r="B39" s="172"/>
      <c r="C39" s="172"/>
      <c r="D39" s="51"/>
      <c r="E39" s="45"/>
      <c r="F39" s="45"/>
      <c r="G39" s="45"/>
      <c r="H39" s="46"/>
      <c r="I39" s="46"/>
      <c r="J39" s="36"/>
      <c r="K39" s="45"/>
      <c r="L39" s="45"/>
      <c r="M39" s="40"/>
      <c r="N39" s="37"/>
      <c r="O39" s="37"/>
    </row>
    <row r="40" spans="1:15">
      <c r="A40" s="45"/>
      <c r="B40" s="172"/>
      <c r="C40" s="172"/>
      <c r="D40" s="51"/>
      <c r="E40" s="45"/>
      <c r="F40" s="45"/>
      <c r="G40" s="45"/>
      <c r="H40" s="46"/>
      <c r="I40" s="46"/>
      <c r="J40" s="36"/>
      <c r="K40" s="45"/>
      <c r="L40" s="45"/>
      <c r="M40" s="40"/>
      <c r="N40" s="37"/>
      <c r="O40" s="37"/>
    </row>
    <row r="41" spans="1:15">
      <c r="A41" s="45"/>
      <c r="B41" s="172"/>
      <c r="C41" s="172"/>
      <c r="D41" s="51"/>
      <c r="E41" s="45"/>
      <c r="F41" s="45"/>
      <c r="G41" s="45"/>
      <c r="H41" s="46"/>
      <c r="I41" s="46"/>
      <c r="J41" s="36"/>
      <c r="K41" s="45"/>
      <c r="L41" s="45"/>
      <c r="M41" s="40"/>
      <c r="N41" s="37"/>
      <c r="O41" s="37"/>
    </row>
    <row r="42" spans="1:15">
      <c r="A42" s="45"/>
      <c r="B42" s="172"/>
      <c r="C42" s="172"/>
      <c r="D42" s="51"/>
      <c r="E42" s="45"/>
      <c r="F42" s="45"/>
      <c r="G42" s="45"/>
      <c r="H42" s="46"/>
      <c r="I42" s="46"/>
      <c r="J42" s="36"/>
      <c r="K42" s="45"/>
      <c r="L42" s="45"/>
      <c r="M42" s="40"/>
      <c r="N42" s="37"/>
      <c r="O42" s="37"/>
    </row>
  </sheetData>
  <mergeCells count="15">
    <mergeCell ref="A12:O13"/>
    <mergeCell ref="A14:G14"/>
    <mergeCell ref="A15:G15"/>
    <mergeCell ref="A16:G16"/>
    <mergeCell ref="G37:I37"/>
    <mergeCell ref="B33:C33"/>
    <mergeCell ref="B37:C37"/>
    <mergeCell ref="B35:D35"/>
    <mergeCell ref="B34:D34"/>
    <mergeCell ref="B36:D36"/>
    <mergeCell ref="B38:C38"/>
    <mergeCell ref="B39:C39"/>
    <mergeCell ref="B40:C40"/>
    <mergeCell ref="B41:C41"/>
    <mergeCell ref="B42:C42"/>
  </mergeCells>
  <printOptions horizontalCentered="1"/>
  <pageMargins left="0.19685039370078741" right="0" top="0" bottom="0" header="0" footer="0"/>
  <pageSetup paperSize="9" scale="7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R42"/>
  <sheetViews>
    <sheetView view="pageBreakPreview" zoomScaleSheetLayoutView="100" workbookViewId="0">
      <selection activeCell="A12" sqref="A12:O13"/>
    </sheetView>
  </sheetViews>
  <sheetFormatPr defaultRowHeight="12.75"/>
  <cols>
    <col min="1" max="1" width="14" customWidth="1"/>
    <col min="2" max="2" width="7.28515625" customWidth="1"/>
    <col min="3" max="3" width="7.42578125" customWidth="1"/>
    <col min="4" max="4" width="7.7109375" customWidth="1"/>
    <col min="5" max="5" width="7.85546875" customWidth="1"/>
    <col min="6" max="6" width="8.5703125" customWidth="1"/>
    <col min="7" max="7" width="13.28515625" customWidth="1"/>
    <col min="8" max="8" width="1.28515625" customWidth="1"/>
    <col min="9" max="9" width="16.28515625" customWidth="1"/>
    <col min="10" max="10" width="6.42578125" customWidth="1"/>
    <col min="11" max="11" width="8.140625" customWidth="1"/>
    <col min="12" max="12" width="6.5703125" customWidth="1"/>
    <col min="13" max="13" width="7.42578125" customWidth="1"/>
    <col min="14" max="14" width="8.85546875" style="15" customWidth="1"/>
    <col min="15" max="15" width="11.5703125" style="14" bestFit="1" customWidth="1"/>
    <col min="16" max="16" width="3.7109375" customWidth="1"/>
  </cols>
  <sheetData>
    <row r="4" spans="1:18" ht="13.5" thickBot="1"/>
    <row r="5" spans="1:18" ht="15.75" thickBot="1">
      <c r="I5" s="81" t="s">
        <v>48</v>
      </c>
      <c r="K5" s="189" t="s">
        <v>59</v>
      </c>
      <c r="L5" s="190"/>
      <c r="M5" s="190"/>
      <c r="N5" s="191"/>
    </row>
    <row r="6" spans="1:18">
      <c r="I6" s="82" t="s">
        <v>49</v>
      </c>
      <c r="K6" s="76" t="s">
        <v>56</v>
      </c>
      <c r="L6" s="77"/>
      <c r="M6" s="77"/>
      <c r="N6" s="78">
        <v>-5</v>
      </c>
    </row>
    <row r="7" spans="1:18">
      <c r="I7" s="82" t="s">
        <v>51</v>
      </c>
      <c r="K7" s="205" t="s">
        <v>53</v>
      </c>
      <c r="L7" s="206"/>
      <c r="M7" s="206"/>
      <c r="N7" s="73">
        <v>-30</v>
      </c>
    </row>
    <row r="8" spans="1:18" ht="13.5" thickBot="1">
      <c r="I8" s="83"/>
      <c r="K8" s="205" t="s">
        <v>54</v>
      </c>
      <c r="L8" s="206"/>
      <c r="M8" s="206"/>
      <c r="N8" s="73">
        <v>-13</v>
      </c>
    </row>
    <row r="9" spans="1:18">
      <c r="K9" s="205" t="s">
        <v>55</v>
      </c>
      <c r="L9" s="206"/>
      <c r="M9" s="206"/>
      <c r="N9" s="73">
        <v>6</v>
      </c>
    </row>
    <row r="10" spans="1:18">
      <c r="K10" s="207" t="s">
        <v>50</v>
      </c>
      <c r="L10" s="208"/>
      <c r="M10" s="208"/>
      <c r="N10" s="79">
        <v>-6</v>
      </c>
    </row>
    <row r="11" spans="1:18" ht="15.75" customHeight="1" thickBot="1">
      <c r="K11" s="209" t="s">
        <v>60</v>
      </c>
      <c r="L11" s="210"/>
      <c r="M11" s="210"/>
      <c r="N11" s="84">
        <v>-16</v>
      </c>
    </row>
    <row r="12" spans="1:18" ht="15" customHeight="1">
      <c r="A12" s="165" t="s">
        <v>58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6"/>
      <c r="O12" s="166"/>
    </row>
    <row r="13" spans="1:18" ht="15" customHeight="1" thickBot="1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6"/>
      <c r="O13" s="166"/>
    </row>
    <row r="14" spans="1:18" ht="24" customHeight="1">
      <c r="A14" s="169" t="s">
        <v>3</v>
      </c>
      <c r="B14" s="170"/>
      <c r="C14" s="170"/>
      <c r="D14" s="170"/>
      <c r="E14" s="170"/>
      <c r="F14" s="170"/>
      <c r="G14" s="171"/>
      <c r="H14" s="3"/>
      <c r="I14" s="90" t="s">
        <v>2</v>
      </c>
      <c r="J14" s="68" t="s">
        <v>7</v>
      </c>
      <c r="K14" s="68" t="s">
        <v>8</v>
      </c>
      <c r="L14" s="68" t="s">
        <v>17</v>
      </c>
      <c r="M14" s="68" t="s">
        <v>4</v>
      </c>
      <c r="N14" s="68" t="s">
        <v>5</v>
      </c>
      <c r="O14" s="91" t="s">
        <v>6</v>
      </c>
    </row>
    <row r="15" spans="1:18" ht="15" customHeight="1">
      <c r="A15" s="176" t="s">
        <v>62</v>
      </c>
      <c r="B15" s="177"/>
      <c r="C15" s="177"/>
      <c r="D15" s="177"/>
      <c r="E15" s="177"/>
      <c r="F15" s="177"/>
      <c r="G15" s="178"/>
      <c r="H15" s="20"/>
      <c r="I15" s="92" t="s">
        <v>22</v>
      </c>
      <c r="J15" s="93">
        <v>4</v>
      </c>
      <c r="K15" s="93">
        <v>2</v>
      </c>
      <c r="L15" s="94">
        <f t="shared" ref="L15:L20" si="0">SUM(J15:K15)</f>
        <v>6</v>
      </c>
      <c r="M15" s="95">
        <v>21</v>
      </c>
      <c r="N15" s="95">
        <v>12</v>
      </c>
      <c r="O15" s="96">
        <f>(M15/N15)*1</f>
        <v>1.75</v>
      </c>
      <c r="Q15" s="48"/>
      <c r="R15" s="48"/>
    </row>
    <row r="16" spans="1:18" ht="15" customHeight="1">
      <c r="A16" s="85"/>
      <c r="B16" s="75"/>
      <c r="C16" s="75"/>
      <c r="D16" s="75"/>
      <c r="E16" s="75"/>
      <c r="F16" s="75"/>
      <c r="G16" s="86"/>
      <c r="H16" s="20"/>
      <c r="I16" s="97" t="s">
        <v>19</v>
      </c>
      <c r="J16" s="95">
        <v>2</v>
      </c>
      <c r="K16" s="95">
        <v>2</v>
      </c>
      <c r="L16" s="98">
        <f t="shared" si="0"/>
        <v>4</v>
      </c>
      <c r="M16" s="95">
        <v>22</v>
      </c>
      <c r="N16" s="95">
        <v>14</v>
      </c>
      <c r="O16" s="96">
        <f>(M16/N16)*1</f>
        <v>1.5714285714285714</v>
      </c>
      <c r="Q16" s="48"/>
      <c r="R16" s="48"/>
    </row>
    <row r="17" spans="1:18" ht="15" customHeight="1">
      <c r="A17" s="85"/>
      <c r="B17" s="198" t="s">
        <v>61</v>
      </c>
      <c r="C17" s="198"/>
      <c r="D17" s="198"/>
      <c r="E17" s="198"/>
      <c r="F17" s="198"/>
      <c r="G17" s="199"/>
      <c r="H17" s="20"/>
      <c r="I17" s="97" t="s">
        <v>20</v>
      </c>
      <c r="J17" s="95">
        <v>2</v>
      </c>
      <c r="K17" s="95">
        <v>2</v>
      </c>
      <c r="L17" s="98">
        <f>SUM(J17:K17)</f>
        <v>4</v>
      </c>
      <c r="M17" s="95">
        <v>18</v>
      </c>
      <c r="N17" s="95">
        <v>18</v>
      </c>
      <c r="O17" s="96">
        <f>(M17/N17)*1</f>
        <v>1</v>
      </c>
      <c r="Q17" s="48"/>
      <c r="R17" s="48"/>
    </row>
    <row r="18" spans="1:18" ht="15" customHeight="1">
      <c r="A18" s="85"/>
      <c r="B18" s="198"/>
      <c r="C18" s="198"/>
      <c r="D18" s="198"/>
      <c r="E18" s="198"/>
      <c r="F18" s="198"/>
      <c r="G18" s="199"/>
      <c r="H18" s="20"/>
      <c r="I18" s="97" t="s">
        <v>21</v>
      </c>
      <c r="J18" s="95">
        <v>2</v>
      </c>
      <c r="K18" s="95">
        <v>0</v>
      </c>
      <c r="L18" s="98">
        <f t="shared" si="0"/>
        <v>2</v>
      </c>
      <c r="M18" s="95">
        <v>20</v>
      </c>
      <c r="N18" s="95">
        <v>20</v>
      </c>
      <c r="O18" s="96">
        <f>(M18/N18)*1</f>
        <v>1</v>
      </c>
      <c r="Q18" s="48"/>
      <c r="R18" s="48"/>
    </row>
    <row r="19" spans="1:18" ht="15" customHeight="1">
      <c r="A19" s="85"/>
      <c r="B19" s="198"/>
      <c r="C19" s="198"/>
      <c r="D19" s="198"/>
      <c r="E19" s="198"/>
      <c r="F19" s="198"/>
      <c r="G19" s="199"/>
      <c r="H19" s="20"/>
      <c r="I19" s="92" t="s">
        <v>23</v>
      </c>
      <c r="J19" s="93">
        <v>2</v>
      </c>
      <c r="K19" s="93">
        <v>0</v>
      </c>
      <c r="L19" s="94">
        <f t="shared" si="0"/>
        <v>2</v>
      </c>
      <c r="M19" s="95">
        <v>13</v>
      </c>
      <c r="N19" s="95">
        <v>22</v>
      </c>
      <c r="O19" s="96">
        <f>(M19/N19)*1</f>
        <v>0.59090909090909094</v>
      </c>
      <c r="Q19" s="48"/>
      <c r="R19" s="48"/>
    </row>
    <row r="20" spans="1:18" ht="15" customHeight="1">
      <c r="A20" s="85"/>
      <c r="B20" s="198"/>
      <c r="C20" s="198"/>
      <c r="D20" s="198"/>
      <c r="E20" s="198"/>
      <c r="F20" s="198"/>
      <c r="G20" s="199"/>
      <c r="H20" s="20"/>
      <c r="I20" s="92" t="s">
        <v>34</v>
      </c>
      <c r="J20" s="93">
        <v>0</v>
      </c>
      <c r="K20" s="93">
        <v>0</v>
      </c>
      <c r="L20" s="94">
        <f t="shared" si="0"/>
        <v>0</v>
      </c>
      <c r="M20" s="95">
        <v>13</v>
      </c>
      <c r="N20" s="95">
        <v>23</v>
      </c>
      <c r="O20" s="96">
        <f t="shared" ref="O20" si="1">(M20/N20)*1</f>
        <v>0.56521739130434778</v>
      </c>
      <c r="Q20" s="48"/>
      <c r="R20" s="48"/>
    </row>
    <row r="21" spans="1:18" ht="15" customHeight="1" thickBot="1">
      <c r="A21" s="85"/>
      <c r="B21" s="198"/>
      <c r="C21" s="198"/>
      <c r="D21" s="198"/>
      <c r="E21" s="198"/>
      <c r="F21" s="198"/>
      <c r="G21" s="199"/>
      <c r="H21" s="20"/>
      <c r="I21" s="23"/>
      <c r="J21" s="5"/>
      <c r="K21" s="5"/>
      <c r="L21" s="5"/>
      <c r="M21" s="5"/>
      <c r="N21" s="5"/>
      <c r="O21" s="44"/>
    </row>
    <row r="22" spans="1:18" ht="15" customHeight="1" thickBot="1">
      <c r="A22" s="87"/>
      <c r="B22" s="88"/>
      <c r="C22" s="88"/>
      <c r="D22" s="5"/>
      <c r="E22" s="5"/>
      <c r="F22" s="5"/>
      <c r="G22" s="80"/>
      <c r="H22" s="25"/>
      <c r="I22" s="24"/>
      <c r="J22" s="48"/>
      <c r="K22" s="48"/>
      <c r="L22" s="48"/>
      <c r="M22" s="48"/>
    </row>
    <row r="23" spans="1:18" ht="24" customHeight="1">
      <c r="A23" s="104" t="s">
        <v>0</v>
      </c>
      <c r="B23" s="105" t="s">
        <v>7</v>
      </c>
      <c r="C23" s="105" t="s">
        <v>8</v>
      </c>
      <c r="D23" s="105" t="s">
        <v>17</v>
      </c>
      <c r="E23" s="74" t="s">
        <v>4</v>
      </c>
      <c r="F23" s="74" t="s">
        <v>5</v>
      </c>
      <c r="G23" s="106" t="s">
        <v>6</v>
      </c>
      <c r="H23" s="29"/>
      <c r="I23" s="99" t="s">
        <v>1</v>
      </c>
      <c r="J23" s="68" t="s">
        <v>7</v>
      </c>
      <c r="K23" s="68" t="s">
        <v>8</v>
      </c>
      <c r="L23" s="68" t="s">
        <v>17</v>
      </c>
      <c r="M23" s="68" t="s">
        <v>4</v>
      </c>
      <c r="N23" s="68" t="s">
        <v>5</v>
      </c>
      <c r="O23" s="91" t="s">
        <v>6</v>
      </c>
    </row>
    <row r="24" spans="1:18" ht="15" customHeight="1">
      <c r="A24" s="97" t="s">
        <v>26</v>
      </c>
      <c r="B24" s="107">
        <v>4</v>
      </c>
      <c r="C24" s="107">
        <v>2</v>
      </c>
      <c r="D24" s="108">
        <f t="shared" ref="D24:D29" si="2">SUM(B24:C24)</f>
        <v>6</v>
      </c>
      <c r="E24" s="109">
        <v>23</v>
      </c>
      <c r="F24" s="109">
        <v>13</v>
      </c>
      <c r="G24" s="96">
        <f t="shared" ref="G24:G29" si="3">(E24/F24)*1</f>
        <v>1.7692307692307692</v>
      </c>
      <c r="H24" s="31"/>
      <c r="I24" s="97" t="s">
        <v>32</v>
      </c>
      <c r="J24" s="95">
        <v>4</v>
      </c>
      <c r="K24" s="95">
        <v>2</v>
      </c>
      <c r="L24" s="98">
        <f t="shared" ref="L24:L29" si="4">SUM(J24:K24)</f>
        <v>6</v>
      </c>
      <c r="M24" s="95">
        <v>23</v>
      </c>
      <c r="N24" s="95">
        <v>9</v>
      </c>
      <c r="O24" s="96">
        <f>(M24/N24)*1</f>
        <v>2.5555555555555554</v>
      </c>
      <c r="Q24" s="64"/>
    </row>
    <row r="25" spans="1:18" ht="15" customHeight="1">
      <c r="A25" s="97" t="s">
        <v>25</v>
      </c>
      <c r="B25" s="107">
        <v>4</v>
      </c>
      <c r="C25" s="107">
        <v>2</v>
      </c>
      <c r="D25" s="108">
        <f t="shared" si="2"/>
        <v>6</v>
      </c>
      <c r="E25" s="109">
        <v>23</v>
      </c>
      <c r="F25" s="109">
        <v>15</v>
      </c>
      <c r="G25" s="96">
        <f>(E25/F25)*1</f>
        <v>1.5333333333333334</v>
      </c>
      <c r="H25" s="31"/>
      <c r="I25" s="97" t="s">
        <v>27</v>
      </c>
      <c r="J25" s="95">
        <v>2</v>
      </c>
      <c r="K25" s="95">
        <v>2</v>
      </c>
      <c r="L25" s="98">
        <f t="shared" si="4"/>
        <v>4</v>
      </c>
      <c r="M25" s="95">
        <v>21</v>
      </c>
      <c r="N25" s="95">
        <v>14</v>
      </c>
      <c r="O25" s="96">
        <f>(M25/N25)*1</f>
        <v>1.5</v>
      </c>
      <c r="Q25" s="64"/>
    </row>
    <row r="26" spans="1:18" ht="15" customHeight="1">
      <c r="A26" s="97" t="s">
        <v>28</v>
      </c>
      <c r="B26" s="107">
        <v>2</v>
      </c>
      <c r="C26" s="107">
        <v>0</v>
      </c>
      <c r="D26" s="108">
        <f t="shared" si="2"/>
        <v>2</v>
      </c>
      <c r="E26" s="109">
        <v>19</v>
      </c>
      <c r="F26" s="109">
        <v>15</v>
      </c>
      <c r="G26" s="96">
        <f>(E26/F26)*1</f>
        <v>1.2666666666666666</v>
      </c>
      <c r="H26" s="31"/>
      <c r="I26" s="100" t="s">
        <v>33</v>
      </c>
      <c r="J26" s="101">
        <v>2</v>
      </c>
      <c r="K26" s="101">
        <v>2</v>
      </c>
      <c r="L26" s="102">
        <f t="shared" si="4"/>
        <v>4</v>
      </c>
      <c r="M26" s="101">
        <v>17</v>
      </c>
      <c r="N26" s="101">
        <v>16</v>
      </c>
      <c r="O26" s="103">
        <f t="shared" ref="O26:O29" si="5">(M26/N26)*1</f>
        <v>1.0625</v>
      </c>
      <c r="Q26" s="64"/>
    </row>
    <row r="27" spans="1:18" ht="15" customHeight="1">
      <c r="A27" s="97" t="s">
        <v>29</v>
      </c>
      <c r="B27" s="107">
        <v>0</v>
      </c>
      <c r="C27" s="107">
        <v>2</v>
      </c>
      <c r="D27" s="108">
        <f t="shared" si="2"/>
        <v>2</v>
      </c>
      <c r="E27" s="109">
        <v>17</v>
      </c>
      <c r="F27" s="109">
        <v>20</v>
      </c>
      <c r="G27" s="96">
        <f>(E27/F27)*1</f>
        <v>0.85</v>
      </c>
      <c r="H27" s="31"/>
      <c r="I27" s="97" t="s">
        <v>37</v>
      </c>
      <c r="J27" s="95">
        <v>2</v>
      </c>
      <c r="K27" s="95">
        <v>0</v>
      </c>
      <c r="L27" s="98">
        <f t="shared" si="4"/>
        <v>2</v>
      </c>
      <c r="M27" s="95">
        <v>17</v>
      </c>
      <c r="N27" s="95">
        <v>19</v>
      </c>
      <c r="O27" s="96">
        <f>(M27/N27)*1</f>
        <v>0.89473684210526316</v>
      </c>
      <c r="Q27" s="64"/>
    </row>
    <row r="28" spans="1:18" ht="15" customHeight="1">
      <c r="A28" s="97" t="s">
        <v>24</v>
      </c>
      <c r="B28" s="107">
        <v>2</v>
      </c>
      <c r="C28" s="107">
        <v>0</v>
      </c>
      <c r="D28" s="108">
        <f t="shared" si="2"/>
        <v>2</v>
      </c>
      <c r="E28" s="109">
        <v>15</v>
      </c>
      <c r="F28" s="109">
        <v>21</v>
      </c>
      <c r="G28" s="96">
        <f>(E28/F28)*1</f>
        <v>0.7142857142857143</v>
      </c>
      <c r="H28" s="20"/>
      <c r="I28" s="97" t="s">
        <v>30</v>
      </c>
      <c r="J28" s="95">
        <v>2</v>
      </c>
      <c r="K28" s="95">
        <v>0</v>
      </c>
      <c r="L28" s="98">
        <f t="shared" si="4"/>
        <v>2</v>
      </c>
      <c r="M28" s="95">
        <v>11</v>
      </c>
      <c r="N28" s="95">
        <v>22</v>
      </c>
      <c r="O28" s="96">
        <f>(M28/N28)*1</f>
        <v>0.5</v>
      </c>
      <c r="Q28" s="64"/>
    </row>
    <row r="29" spans="1:18" ht="15" customHeight="1">
      <c r="A29" s="97" t="s">
        <v>36</v>
      </c>
      <c r="B29" s="107">
        <v>0</v>
      </c>
      <c r="C29" s="107">
        <v>0</v>
      </c>
      <c r="D29" s="108">
        <f t="shared" si="2"/>
        <v>0</v>
      </c>
      <c r="E29" s="109">
        <v>11</v>
      </c>
      <c r="F29" s="109">
        <v>24</v>
      </c>
      <c r="G29" s="96">
        <f t="shared" si="3"/>
        <v>0.45833333333333331</v>
      </c>
      <c r="H29" s="20"/>
      <c r="I29" s="100" t="s">
        <v>31</v>
      </c>
      <c r="J29" s="101">
        <v>0</v>
      </c>
      <c r="K29" s="101">
        <v>0</v>
      </c>
      <c r="L29" s="102">
        <f t="shared" si="4"/>
        <v>0</v>
      </c>
      <c r="M29" s="101">
        <v>11</v>
      </c>
      <c r="N29" s="101">
        <v>21</v>
      </c>
      <c r="O29" s="103">
        <f t="shared" si="5"/>
        <v>0.52380952380952384</v>
      </c>
      <c r="Q29" s="64"/>
    </row>
    <row r="30" spans="1:18" ht="15" customHeight="1" thickBot="1">
      <c r="A30" s="34"/>
      <c r="B30" s="6"/>
      <c r="C30" s="6"/>
      <c r="D30" s="6"/>
      <c r="E30" s="6"/>
      <c r="F30" s="6"/>
      <c r="G30" s="7"/>
      <c r="H30" s="8"/>
      <c r="I30" s="9"/>
      <c r="J30" s="6"/>
      <c r="K30" s="6"/>
      <c r="L30" s="6"/>
      <c r="M30" s="6"/>
      <c r="N30" s="16"/>
      <c r="O30" s="17"/>
    </row>
    <row r="31" spans="1:18" ht="15" customHeight="1">
      <c r="A31" s="1"/>
      <c r="B31" s="1"/>
      <c r="C31" s="1"/>
      <c r="D31" s="1"/>
      <c r="E31" s="10"/>
      <c r="F31" s="10"/>
      <c r="G31" s="11">
        <f>SUM(G24:G30)-78</f>
        <v>-71.408150183150184</v>
      </c>
      <c r="H31" s="1"/>
      <c r="I31" s="1"/>
      <c r="J31" s="1"/>
      <c r="K31" s="1"/>
      <c r="L31" s="1"/>
      <c r="M31" s="11">
        <f>SUM(M26:M30)-78</f>
        <v>-22</v>
      </c>
    </row>
    <row r="32" spans="1:18" ht="13.5" customHeight="1">
      <c r="A32" s="48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</row>
    <row r="33" spans="1:15" ht="23.25" customHeight="1">
      <c r="A33" s="49" t="s">
        <v>9</v>
      </c>
      <c r="B33" s="203" t="s">
        <v>10</v>
      </c>
      <c r="C33" s="204"/>
      <c r="D33" s="197"/>
      <c r="E33" s="49" t="s">
        <v>11</v>
      </c>
      <c r="F33" s="49" t="s">
        <v>12</v>
      </c>
      <c r="G33" s="200" t="s">
        <v>13</v>
      </c>
      <c r="H33" s="201"/>
      <c r="I33" s="202"/>
      <c r="J33" s="33" t="s">
        <v>14</v>
      </c>
      <c r="K33" s="49" t="s">
        <v>12</v>
      </c>
      <c r="L33" s="49"/>
      <c r="M33" s="38" t="s">
        <v>15</v>
      </c>
      <c r="N33" s="39" t="s">
        <v>16</v>
      </c>
      <c r="O33" s="39" t="s">
        <v>17</v>
      </c>
    </row>
    <row r="34" spans="1:15">
      <c r="A34" s="45">
        <v>1</v>
      </c>
      <c r="B34" s="186" t="s">
        <v>39</v>
      </c>
      <c r="C34" s="187"/>
      <c r="D34" s="188"/>
      <c r="E34" s="45">
        <v>1</v>
      </c>
      <c r="F34" s="45">
        <v>1</v>
      </c>
      <c r="G34" s="192" t="s">
        <v>42</v>
      </c>
      <c r="H34" s="187"/>
      <c r="I34" s="188"/>
      <c r="J34" s="36" t="s">
        <v>40</v>
      </c>
      <c r="K34" s="45">
        <v>2</v>
      </c>
      <c r="L34" s="45"/>
      <c r="M34" s="40" t="s">
        <v>44</v>
      </c>
      <c r="N34" s="37"/>
      <c r="O34" s="37"/>
    </row>
    <row r="35" spans="1:15">
      <c r="A35" s="45">
        <v>1</v>
      </c>
      <c r="B35" s="186" t="s">
        <v>38</v>
      </c>
      <c r="C35" s="187"/>
      <c r="D35" s="188"/>
      <c r="E35" s="45">
        <v>1</v>
      </c>
      <c r="F35" s="45">
        <v>2</v>
      </c>
      <c r="G35" s="186" t="s">
        <v>43</v>
      </c>
      <c r="H35" s="187"/>
      <c r="I35" s="188"/>
      <c r="J35" s="36" t="s">
        <v>41</v>
      </c>
      <c r="K35" s="45">
        <v>1</v>
      </c>
      <c r="L35" s="45"/>
      <c r="M35" s="40" t="s">
        <v>44</v>
      </c>
      <c r="N35" s="37"/>
      <c r="O35" s="37"/>
    </row>
    <row r="36" spans="1:15" ht="13.5" customHeight="1">
      <c r="A36" s="45">
        <v>2</v>
      </c>
      <c r="B36" s="186" t="s">
        <v>47</v>
      </c>
      <c r="C36" s="187"/>
      <c r="D36" s="188"/>
      <c r="E36" s="45">
        <v>2</v>
      </c>
      <c r="F36" s="71">
        <v>2</v>
      </c>
      <c r="G36" s="192" t="s">
        <v>46</v>
      </c>
      <c r="H36" s="193"/>
      <c r="I36" s="194"/>
      <c r="J36" s="70" t="s">
        <v>57</v>
      </c>
      <c r="K36" s="63">
        <v>1</v>
      </c>
      <c r="L36" s="37"/>
      <c r="M36" s="40" t="s">
        <v>44</v>
      </c>
      <c r="N36" s="37"/>
      <c r="O36" s="37"/>
    </row>
    <row r="37" spans="1:15">
      <c r="A37" s="45">
        <v>3</v>
      </c>
      <c r="B37" s="195" t="s">
        <v>39</v>
      </c>
      <c r="C37" s="196"/>
      <c r="D37" s="197"/>
      <c r="E37" s="45">
        <v>1</v>
      </c>
      <c r="F37" s="45">
        <v>1</v>
      </c>
      <c r="G37" s="192" t="s">
        <v>63</v>
      </c>
      <c r="H37" s="193"/>
      <c r="I37" s="194"/>
      <c r="J37" s="36" t="s">
        <v>40</v>
      </c>
      <c r="K37" s="45">
        <v>1</v>
      </c>
      <c r="L37" s="45"/>
      <c r="M37" s="40">
        <v>34</v>
      </c>
      <c r="N37" s="37">
        <v>5.5</v>
      </c>
      <c r="O37" s="37">
        <f>SUM(M37:N37)</f>
        <v>39.5</v>
      </c>
    </row>
    <row r="38" spans="1:15">
      <c r="A38" s="45"/>
      <c r="B38" s="211"/>
      <c r="C38" s="212"/>
      <c r="D38" s="197"/>
      <c r="E38" s="45"/>
      <c r="F38" s="45"/>
      <c r="G38" s="182"/>
      <c r="H38" s="201"/>
      <c r="I38" s="202"/>
      <c r="J38" s="36"/>
      <c r="K38" s="45"/>
      <c r="L38" s="45"/>
      <c r="M38" s="40"/>
      <c r="N38" s="37"/>
      <c r="O38" s="37"/>
    </row>
    <row r="39" spans="1:15">
      <c r="A39" s="45"/>
      <c r="B39" s="211"/>
      <c r="C39" s="212"/>
      <c r="D39" s="197"/>
      <c r="E39" s="45"/>
      <c r="F39" s="45"/>
      <c r="G39" s="182"/>
      <c r="H39" s="201"/>
      <c r="I39" s="202"/>
      <c r="J39" s="36"/>
      <c r="K39" s="45"/>
      <c r="L39" s="45"/>
      <c r="M39" s="40"/>
      <c r="N39" s="37"/>
      <c r="O39" s="37"/>
    </row>
    <row r="40" spans="1:15">
      <c r="A40" s="45"/>
      <c r="B40" s="211"/>
      <c r="C40" s="212"/>
      <c r="D40" s="197"/>
      <c r="E40" s="45"/>
      <c r="F40" s="45"/>
      <c r="G40" s="182"/>
      <c r="H40" s="201"/>
      <c r="I40" s="202"/>
      <c r="J40" s="36"/>
      <c r="K40" s="45"/>
      <c r="L40" s="45"/>
      <c r="M40" s="40"/>
      <c r="N40" s="37"/>
      <c r="O40" s="37"/>
    </row>
    <row r="41" spans="1:15">
      <c r="A41" s="45"/>
      <c r="B41" s="211"/>
      <c r="C41" s="212"/>
      <c r="D41" s="197"/>
      <c r="E41" s="45"/>
      <c r="F41" s="45"/>
      <c r="G41" s="213"/>
      <c r="H41" s="201"/>
      <c r="I41" s="202"/>
      <c r="J41" s="36"/>
      <c r="K41" s="45"/>
      <c r="L41" s="45"/>
      <c r="M41" s="40"/>
      <c r="N41" s="37"/>
      <c r="O41" s="37"/>
    </row>
    <row r="42" spans="1:15">
      <c r="A42" s="45"/>
      <c r="B42" s="211"/>
      <c r="C42" s="212"/>
      <c r="D42" s="197"/>
      <c r="E42" s="45"/>
      <c r="F42" s="45"/>
      <c r="G42" s="182"/>
      <c r="H42" s="201"/>
      <c r="I42" s="202"/>
      <c r="J42" s="36"/>
      <c r="K42" s="45"/>
      <c r="L42" s="45"/>
      <c r="M42" s="40"/>
      <c r="N42" s="37"/>
      <c r="O42" s="37"/>
    </row>
  </sheetData>
  <mergeCells count="30">
    <mergeCell ref="B40:D40"/>
    <mergeCell ref="B41:D41"/>
    <mergeCell ref="B42:D42"/>
    <mergeCell ref="G38:I38"/>
    <mergeCell ref="G39:I39"/>
    <mergeCell ref="G40:I40"/>
    <mergeCell ref="G41:I41"/>
    <mergeCell ref="G42:I42"/>
    <mergeCell ref="B38:D38"/>
    <mergeCell ref="K8:M8"/>
    <mergeCell ref="K7:M7"/>
    <mergeCell ref="K10:M10"/>
    <mergeCell ref="K11:M11"/>
    <mergeCell ref="B39:D39"/>
    <mergeCell ref="K5:N5"/>
    <mergeCell ref="B34:D34"/>
    <mergeCell ref="G37:I37"/>
    <mergeCell ref="G36:I36"/>
    <mergeCell ref="A12:O13"/>
    <mergeCell ref="A14:G14"/>
    <mergeCell ref="A15:G15"/>
    <mergeCell ref="B37:D37"/>
    <mergeCell ref="B17:G21"/>
    <mergeCell ref="B35:D35"/>
    <mergeCell ref="B36:D36"/>
    <mergeCell ref="G33:I33"/>
    <mergeCell ref="G34:I34"/>
    <mergeCell ref="G35:I35"/>
    <mergeCell ref="B33:D33"/>
    <mergeCell ref="K9:M9"/>
  </mergeCells>
  <printOptions horizontalCentered="1"/>
  <pageMargins left="0.19685039370078741" right="0" top="0" bottom="0" header="0" footer="0"/>
  <pageSetup paperSize="9" scale="7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4:R42"/>
  <sheetViews>
    <sheetView view="pageBreakPreview" zoomScaleSheetLayoutView="100" workbookViewId="0">
      <selection activeCell="A12" sqref="A12:O13"/>
    </sheetView>
  </sheetViews>
  <sheetFormatPr defaultRowHeight="12.75"/>
  <cols>
    <col min="1" max="1" width="14" customWidth="1"/>
    <col min="2" max="2" width="7.28515625" customWidth="1"/>
    <col min="3" max="3" width="7.42578125" customWidth="1"/>
    <col min="4" max="4" width="7.7109375" customWidth="1"/>
    <col min="5" max="5" width="7.85546875" customWidth="1"/>
    <col min="6" max="6" width="8.5703125" customWidth="1"/>
    <col min="7" max="7" width="13.28515625" customWidth="1"/>
    <col min="8" max="8" width="1.28515625" customWidth="1"/>
    <col min="9" max="9" width="16.28515625" customWidth="1"/>
    <col min="10" max="10" width="6.42578125" customWidth="1"/>
    <col min="11" max="11" width="8.140625" customWidth="1"/>
    <col min="12" max="12" width="6.5703125" customWidth="1"/>
    <col min="13" max="13" width="7.42578125" customWidth="1"/>
    <col min="14" max="14" width="8.85546875" style="15" customWidth="1"/>
    <col min="15" max="15" width="11.5703125" style="14" bestFit="1" customWidth="1"/>
    <col min="16" max="16" width="3.7109375" customWidth="1"/>
  </cols>
  <sheetData>
    <row r="4" spans="1:18" ht="13.5" thickBot="1"/>
    <row r="5" spans="1:18" ht="15.75" thickBot="1">
      <c r="I5" s="81" t="s">
        <v>48</v>
      </c>
      <c r="K5" s="189" t="s">
        <v>59</v>
      </c>
      <c r="L5" s="190"/>
      <c r="M5" s="190"/>
      <c r="N5" s="191"/>
    </row>
    <row r="6" spans="1:18">
      <c r="I6" s="82" t="s">
        <v>49</v>
      </c>
      <c r="K6" s="76" t="s">
        <v>56</v>
      </c>
      <c r="L6" s="77"/>
      <c r="M6" s="77"/>
      <c r="N6" s="78">
        <v>-5</v>
      </c>
    </row>
    <row r="7" spans="1:18">
      <c r="I7" s="82" t="s">
        <v>51</v>
      </c>
      <c r="K7" s="205" t="s">
        <v>53</v>
      </c>
      <c r="L7" s="206"/>
      <c r="M7" s="206"/>
      <c r="N7" s="73">
        <v>-30</v>
      </c>
    </row>
    <row r="8" spans="1:18" ht="13.5" thickBot="1">
      <c r="I8" s="83"/>
      <c r="K8" s="205" t="s">
        <v>54</v>
      </c>
      <c r="L8" s="206"/>
      <c r="M8" s="206"/>
      <c r="N8" s="73">
        <v>-13</v>
      </c>
    </row>
    <row r="9" spans="1:18">
      <c r="K9" s="205" t="s">
        <v>55</v>
      </c>
      <c r="L9" s="206"/>
      <c r="M9" s="206"/>
      <c r="N9" s="73">
        <v>6</v>
      </c>
    </row>
    <row r="10" spans="1:18">
      <c r="K10" s="207" t="s">
        <v>50</v>
      </c>
      <c r="L10" s="208"/>
      <c r="M10" s="208"/>
      <c r="N10" s="79">
        <v>-6</v>
      </c>
    </row>
    <row r="11" spans="1:18" ht="15.75" customHeight="1" thickBot="1">
      <c r="K11" s="209" t="s">
        <v>60</v>
      </c>
      <c r="L11" s="210"/>
      <c r="M11" s="210"/>
      <c r="N11" s="84">
        <v>-16</v>
      </c>
    </row>
    <row r="12" spans="1:18" ht="15" customHeight="1">
      <c r="A12" s="165" t="s">
        <v>64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6"/>
      <c r="O12" s="166"/>
    </row>
    <row r="13" spans="1:18" ht="28.5" customHeight="1" thickBot="1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6"/>
      <c r="O13" s="166"/>
    </row>
    <row r="14" spans="1:18" ht="24" customHeight="1">
      <c r="A14" s="169" t="s">
        <v>3</v>
      </c>
      <c r="B14" s="170"/>
      <c r="C14" s="170"/>
      <c r="D14" s="170"/>
      <c r="E14" s="170"/>
      <c r="F14" s="170"/>
      <c r="G14" s="171"/>
      <c r="H14" s="3"/>
      <c r="I14" s="90" t="s">
        <v>2</v>
      </c>
      <c r="J14" s="68" t="s">
        <v>7</v>
      </c>
      <c r="K14" s="68" t="s">
        <v>8</v>
      </c>
      <c r="L14" s="68" t="s">
        <v>17</v>
      </c>
      <c r="M14" s="68" t="s">
        <v>4</v>
      </c>
      <c r="N14" s="68" t="s">
        <v>5</v>
      </c>
      <c r="O14" s="91" t="s">
        <v>6</v>
      </c>
    </row>
    <row r="15" spans="1:18" ht="15" customHeight="1">
      <c r="A15" s="176" t="s">
        <v>62</v>
      </c>
      <c r="B15" s="177"/>
      <c r="C15" s="177"/>
      <c r="D15" s="177"/>
      <c r="E15" s="177"/>
      <c r="F15" s="177"/>
      <c r="G15" s="178"/>
      <c r="H15" s="20"/>
      <c r="I15" s="92" t="s">
        <v>22</v>
      </c>
      <c r="J15" s="93">
        <f>'Rnd 3'!L15</f>
        <v>6</v>
      </c>
      <c r="K15" s="93">
        <v>2</v>
      </c>
      <c r="L15" s="94">
        <f t="shared" ref="L15:L20" si="0">SUM(J15:K15)</f>
        <v>8</v>
      </c>
      <c r="M15" s="95">
        <v>29</v>
      </c>
      <c r="N15" s="95">
        <v>16</v>
      </c>
      <c r="O15" s="96">
        <f t="shared" ref="O15:O20" si="1">(M15/N15)*1</f>
        <v>1.8125</v>
      </c>
      <c r="Q15" s="48"/>
      <c r="R15" s="48"/>
    </row>
    <row r="16" spans="1:18" ht="15" customHeight="1">
      <c r="A16" s="85"/>
      <c r="B16" s="75"/>
      <c r="C16" s="75"/>
      <c r="D16" s="75"/>
      <c r="E16" s="75"/>
      <c r="F16" s="75"/>
      <c r="G16" s="86"/>
      <c r="H16" s="20"/>
      <c r="I16" s="97" t="s">
        <v>19</v>
      </c>
      <c r="J16" s="93">
        <f>'Rnd 3'!L16</f>
        <v>4</v>
      </c>
      <c r="K16" s="95">
        <v>2</v>
      </c>
      <c r="L16" s="98">
        <f t="shared" si="0"/>
        <v>6</v>
      </c>
      <c r="M16" s="95">
        <v>28</v>
      </c>
      <c r="N16" s="95">
        <v>18</v>
      </c>
      <c r="O16" s="96">
        <f t="shared" si="1"/>
        <v>1.5555555555555556</v>
      </c>
      <c r="Q16" s="48"/>
      <c r="R16" s="48"/>
    </row>
    <row r="17" spans="1:18" ht="15" customHeight="1">
      <c r="A17" s="85"/>
      <c r="B17" s="198" t="s">
        <v>61</v>
      </c>
      <c r="C17" s="198"/>
      <c r="D17" s="198"/>
      <c r="E17" s="198"/>
      <c r="F17" s="198"/>
      <c r="G17" s="199"/>
      <c r="H17" s="20"/>
      <c r="I17" s="97" t="s">
        <v>20</v>
      </c>
      <c r="J17" s="93">
        <f>'Rnd 3'!L17</f>
        <v>4</v>
      </c>
      <c r="K17" s="95">
        <v>0</v>
      </c>
      <c r="L17" s="98">
        <f t="shared" si="0"/>
        <v>4</v>
      </c>
      <c r="M17" s="95">
        <v>22</v>
      </c>
      <c r="N17" s="95">
        <v>26</v>
      </c>
      <c r="O17" s="96">
        <f t="shared" si="1"/>
        <v>0.84615384615384615</v>
      </c>
      <c r="Q17" s="48"/>
      <c r="R17" s="48"/>
    </row>
    <row r="18" spans="1:18" ht="15" customHeight="1">
      <c r="A18" s="85"/>
      <c r="B18" s="198"/>
      <c r="C18" s="198"/>
      <c r="D18" s="198"/>
      <c r="E18" s="198"/>
      <c r="F18" s="198"/>
      <c r="G18" s="199"/>
      <c r="H18" s="20"/>
      <c r="I18" s="97" t="s">
        <v>21</v>
      </c>
      <c r="J18" s="93">
        <f>'Rnd 3'!L18</f>
        <v>2</v>
      </c>
      <c r="K18" s="95">
        <v>0</v>
      </c>
      <c r="L18" s="98">
        <f t="shared" si="0"/>
        <v>2</v>
      </c>
      <c r="M18" s="95">
        <v>24</v>
      </c>
      <c r="N18" s="95">
        <v>26</v>
      </c>
      <c r="O18" s="96">
        <f t="shared" si="1"/>
        <v>0.92307692307692313</v>
      </c>
      <c r="Q18" s="48"/>
      <c r="R18" s="48"/>
    </row>
    <row r="19" spans="1:18" ht="15" customHeight="1">
      <c r="A19" s="85"/>
      <c r="B19" s="198"/>
      <c r="C19" s="198"/>
      <c r="D19" s="198"/>
      <c r="E19" s="198"/>
      <c r="F19" s="198"/>
      <c r="G19" s="199"/>
      <c r="H19" s="20"/>
      <c r="I19" s="92" t="s">
        <v>34</v>
      </c>
      <c r="J19" s="93">
        <f>'Rnd 3'!L20</f>
        <v>0</v>
      </c>
      <c r="K19" s="93">
        <v>2</v>
      </c>
      <c r="L19" s="94">
        <f t="shared" si="0"/>
        <v>2</v>
      </c>
      <c r="M19" s="95">
        <v>22</v>
      </c>
      <c r="N19" s="95">
        <v>25</v>
      </c>
      <c r="O19" s="96">
        <f t="shared" si="1"/>
        <v>0.88</v>
      </c>
      <c r="Q19" s="48"/>
      <c r="R19" s="48"/>
    </row>
    <row r="20" spans="1:18" ht="15" customHeight="1">
      <c r="A20" s="85"/>
      <c r="B20" s="198"/>
      <c r="C20" s="198"/>
      <c r="D20" s="198"/>
      <c r="E20" s="198"/>
      <c r="F20" s="198"/>
      <c r="G20" s="199"/>
      <c r="H20" s="20"/>
      <c r="I20" s="92" t="s">
        <v>23</v>
      </c>
      <c r="J20" s="93">
        <f>'Rnd 3'!L19</f>
        <v>2</v>
      </c>
      <c r="K20" s="93">
        <v>0</v>
      </c>
      <c r="L20" s="94">
        <f t="shared" si="0"/>
        <v>2</v>
      </c>
      <c r="M20" s="95">
        <v>15</v>
      </c>
      <c r="N20" s="95">
        <v>31</v>
      </c>
      <c r="O20" s="96">
        <f t="shared" si="1"/>
        <v>0.4838709677419355</v>
      </c>
      <c r="Q20" s="48"/>
      <c r="R20" s="48"/>
    </row>
    <row r="21" spans="1:18" ht="15" customHeight="1" thickBot="1">
      <c r="A21" s="85"/>
      <c r="B21" s="198"/>
      <c r="C21" s="198"/>
      <c r="D21" s="198"/>
      <c r="E21" s="198"/>
      <c r="F21" s="198"/>
      <c r="G21" s="199"/>
      <c r="H21" s="20"/>
      <c r="I21" s="23"/>
      <c r="J21" s="5"/>
      <c r="K21" s="5"/>
      <c r="L21" s="5"/>
      <c r="M21" s="5"/>
      <c r="N21" s="5"/>
      <c r="O21" s="44"/>
    </row>
    <row r="22" spans="1:18" ht="15" customHeight="1" thickBot="1">
      <c r="A22" s="87"/>
      <c r="B22" s="88"/>
      <c r="C22" s="88"/>
      <c r="D22" s="5"/>
      <c r="E22" s="5"/>
      <c r="F22" s="5"/>
      <c r="G22" s="80"/>
      <c r="H22" s="25"/>
      <c r="I22" s="24"/>
      <c r="J22" s="48"/>
      <c r="K22" s="48"/>
      <c r="L22" s="48"/>
      <c r="M22" s="48"/>
    </row>
    <row r="23" spans="1:18" ht="24" customHeight="1">
      <c r="A23" s="104" t="s">
        <v>0</v>
      </c>
      <c r="B23" s="105" t="s">
        <v>7</v>
      </c>
      <c r="C23" s="105" t="s">
        <v>8</v>
      </c>
      <c r="D23" s="105" t="s">
        <v>17</v>
      </c>
      <c r="E23" s="74" t="s">
        <v>4</v>
      </c>
      <c r="F23" s="74" t="s">
        <v>5</v>
      </c>
      <c r="G23" s="106" t="s">
        <v>6</v>
      </c>
      <c r="H23" s="29"/>
      <c r="I23" s="99" t="s">
        <v>1</v>
      </c>
      <c r="J23" s="68" t="s">
        <v>7</v>
      </c>
      <c r="K23" s="68" t="s">
        <v>8</v>
      </c>
      <c r="L23" s="68" t="s">
        <v>17</v>
      </c>
      <c r="M23" s="68" t="s">
        <v>4</v>
      </c>
      <c r="N23" s="68" t="s">
        <v>5</v>
      </c>
      <c r="O23" s="91" t="s">
        <v>6</v>
      </c>
    </row>
    <row r="24" spans="1:18" ht="15" customHeight="1">
      <c r="A24" s="97" t="s">
        <v>25</v>
      </c>
      <c r="B24" s="93">
        <f>'Rnd 3'!D25</f>
        <v>6</v>
      </c>
      <c r="C24" s="107">
        <v>2</v>
      </c>
      <c r="D24" s="108">
        <f t="shared" ref="D24:D29" si="2">SUM(B24:C24)</f>
        <v>8</v>
      </c>
      <c r="E24" s="109">
        <v>30</v>
      </c>
      <c r="F24" s="109">
        <v>19</v>
      </c>
      <c r="G24" s="96">
        <f t="shared" ref="G24:G29" si="3">(E24/F24)*1</f>
        <v>1.5789473684210527</v>
      </c>
      <c r="H24" s="31"/>
      <c r="I24" s="97" t="s">
        <v>32</v>
      </c>
      <c r="J24" s="93">
        <f>'Rnd 3'!L24</f>
        <v>6</v>
      </c>
      <c r="K24" s="95">
        <v>2</v>
      </c>
      <c r="L24" s="98">
        <f t="shared" ref="L24:L29" si="4">SUM(J24:K24)</f>
        <v>8</v>
      </c>
      <c r="M24" s="95">
        <v>31</v>
      </c>
      <c r="N24" s="95">
        <v>14</v>
      </c>
      <c r="O24" s="96">
        <f t="shared" ref="O24:O29" si="5">(M24/N24)*1</f>
        <v>2.2142857142857144</v>
      </c>
      <c r="Q24" s="64"/>
    </row>
    <row r="25" spans="1:18" ht="15" customHeight="1">
      <c r="A25" s="97" t="s">
        <v>26</v>
      </c>
      <c r="B25" s="93">
        <f>'Rnd 3'!D24</f>
        <v>6</v>
      </c>
      <c r="C25" s="107">
        <v>2</v>
      </c>
      <c r="D25" s="108">
        <f t="shared" si="2"/>
        <v>8</v>
      </c>
      <c r="E25" s="109">
        <v>29</v>
      </c>
      <c r="F25" s="109">
        <v>19</v>
      </c>
      <c r="G25" s="96">
        <f t="shared" si="3"/>
        <v>1.5263157894736843</v>
      </c>
      <c r="H25" s="31"/>
      <c r="I25" s="100" t="s">
        <v>33</v>
      </c>
      <c r="J25" s="110">
        <f>'Rnd 3'!L26</f>
        <v>4</v>
      </c>
      <c r="K25" s="101">
        <v>2</v>
      </c>
      <c r="L25" s="102">
        <f t="shared" si="4"/>
        <v>6</v>
      </c>
      <c r="M25" s="101">
        <v>27</v>
      </c>
      <c r="N25" s="101">
        <v>18</v>
      </c>
      <c r="O25" s="103">
        <f t="shared" si="5"/>
        <v>1.5</v>
      </c>
      <c r="Q25" s="64"/>
    </row>
    <row r="26" spans="1:18" ht="15" customHeight="1">
      <c r="A26" s="97" t="s">
        <v>24</v>
      </c>
      <c r="B26" s="93">
        <f>'Rnd 3'!D28</f>
        <v>2</v>
      </c>
      <c r="C26" s="107">
        <v>2</v>
      </c>
      <c r="D26" s="108">
        <f t="shared" si="2"/>
        <v>4</v>
      </c>
      <c r="E26" s="109">
        <v>22</v>
      </c>
      <c r="F26" s="109">
        <v>27</v>
      </c>
      <c r="G26" s="96">
        <f t="shared" si="3"/>
        <v>0.81481481481481477</v>
      </c>
      <c r="H26" s="31"/>
      <c r="I26" s="97" t="s">
        <v>27</v>
      </c>
      <c r="J26" s="93">
        <f>'Rnd 3'!L25</f>
        <v>4</v>
      </c>
      <c r="K26" s="95">
        <v>0</v>
      </c>
      <c r="L26" s="98">
        <f t="shared" si="4"/>
        <v>4</v>
      </c>
      <c r="M26" s="95">
        <v>26</v>
      </c>
      <c r="N26" s="95">
        <v>22</v>
      </c>
      <c r="O26" s="96">
        <f t="shared" si="5"/>
        <v>1.1818181818181819</v>
      </c>
      <c r="Q26" s="64"/>
    </row>
    <row r="27" spans="1:18" ht="15" customHeight="1">
      <c r="A27" s="97" t="s">
        <v>28</v>
      </c>
      <c r="B27" s="93">
        <f>'Rnd 3'!D26</f>
        <v>2</v>
      </c>
      <c r="C27" s="107">
        <v>0</v>
      </c>
      <c r="D27" s="108">
        <f t="shared" si="2"/>
        <v>2</v>
      </c>
      <c r="E27" s="109">
        <v>25</v>
      </c>
      <c r="F27" s="109">
        <v>21</v>
      </c>
      <c r="G27" s="96">
        <f t="shared" si="3"/>
        <v>1.1904761904761905</v>
      </c>
      <c r="H27" s="31"/>
      <c r="I27" s="97" t="s">
        <v>30</v>
      </c>
      <c r="J27" s="93">
        <f>'Rnd 3'!L28</f>
        <v>2</v>
      </c>
      <c r="K27" s="95">
        <v>2</v>
      </c>
      <c r="L27" s="98">
        <f t="shared" si="4"/>
        <v>4</v>
      </c>
      <c r="M27" s="95">
        <v>19</v>
      </c>
      <c r="N27" s="95">
        <v>28</v>
      </c>
      <c r="O27" s="96">
        <f t="shared" si="5"/>
        <v>0.6785714285714286</v>
      </c>
      <c r="Q27" s="64"/>
    </row>
    <row r="28" spans="1:18" ht="15" customHeight="1">
      <c r="A28" s="97" t="s">
        <v>29</v>
      </c>
      <c r="B28" s="93">
        <f>'Rnd 3'!D27</f>
        <v>2</v>
      </c>
      <c r="C28" s="107">
        <v>0</v>
      </c>
      <c r="D28" s="108">
        <f t="shared" si="2"/>
        <v>2</v>
      </c>
      <c r="E28" s="109">
        <v>23</v>
      </c>
      <c r="F28" s="109">
        <v>27</v>
      </c>
      <c r="G28" s="96">
        <f t="shared" si="3"/>
        <v>0.85185185185185186</v>
      </c>
      <c r="H28" s="20"/>
      <c r="I28" s="97" t="s">
        <v>37</v>
      </c>
      <c r="J28" s="93">
        <f>'Rnd 3'!L27</f>
        <v>2</v>
      </c>
      <c r="K28" s="95">
        <v>0</v>
      </c>
      <c r="L28" s="98">
        <f t="shared" si="4"/>
        <v>2</v>
      </c>
      <c r="M28" s="95">
        <v>23</v>
      </c>
      <c r="N28" s="95">
        <v>27</v>
      </c>
      <c r="O28" s="96">
        <f t="shared" si="5"/>
        <v>0.85185185185185186</v>
      </c>
      <c r="Q28" s="64"/>
    </row>
    <row r="29" spans="1:18" ht="15" customHeight="1">
      <c r="A29" s="97" t="s">
        <v>36</v>
      </c>
      <c r="B29" s="93">
        <f>'Rnd 3'!D29</f>
        <v>0</v>
      </c>
      <c r="C29" s="107">
        <v>0</v>
      </c>
      <c r="D29" s="108">
        <f t="shared" si="2"/>
        <v>0</v>
      </c>
      <c r="E29" s="109">
        <v>15</v>
      </c>
      <c r="F29" s="109">
        <v>31</v>
      </c>
      <c r="G29" s="96">
        <f t="shared" si="3"/>
        <v>0.4838709677419355</v>
      </c>
      <c r="H29" s="20"/>
      <c r="I29" s="100" t="s">
        <v>31</v>
      </c>
      <c r="J29" s="110">
        <f>'Rnd 3'!L29</f>
        <v>0</v>
      </c>
      <c r="K29" s="101">
        <v>0</v>
      </c>
      <c r="L29" s="102">
        <f t="shared" si="4"/>
        <v>0</v>
      </c>
      <c r="M29" s="101">
        <v>13</v>
      </c>
      <c r="N29" s="101">
        <v>30</v>
      </c>
      <c r="O29" s="103">
        <f t="shared" si="5"/>
        <v>0.43333333333333335</v>
      </c>
      <c r="Q29" s="64"/>
    </row>
    <row r="30" spans="1:18" ht="15" customHeight="1" thickBot="1">
      <c r="A30" s="34"/>
      <c r="B30" s="6"/>
      <c r="C30" s="6"/>
      <c r="D30" s="6"/>
      <c r="E30" s="6"/>
      <c r="F30" s="6"/>
      <c r="G30" s="7"/>
      <c r="H30" s="8"/>
      <c r="I30" s="9"/>
      <c r="J30" s="6"/>
      <c r="K30" s="6"/>
      <c r="L30" s="6"/>
      <c r="M30" s="6"/>
      <c r="N30" s="16"/>
      <c r="O30" s="17"/>
    </row>
    <row r="31" spans="1:18" ht="15" customHeight="1">
      <c r="A31" s="1"/>
      <c r="B31" s="1"/>
      <c r="C31" s="1"/>
      <c r="D31" s="1"/>
      <c r="E31" s="10"/>
      <c r="F31" s="10"/>
      <c r="G31" s="11">
        <f>SUM(G24:G30)-78</f>
        <v>-71.553723017220477</v>
      </c>
      <c r="H31" s="1"/>
      <c r="I31" s="1"/>
      <c r="J31" s="1"/>
      <c r="K31" s="1"/>
      <c r="L31" s="1"/>
      <c r="M31" s="11">
        <f>SUM(M26:M30)-78</f>
        <v>3</v>
      </c>
    </row>
    <row r="32" spans="1:18" ht="13.5" customHeight="1">
      <c r="A32" s="48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</row>
    <row r="33" spans="1:15" ht="23.25" customHeight="1">
      <c r="A33" s="49" t="s">
        <v>9</v>
      </c>
      <c r="B33" s="203" t="s">
        <v>10</v>
      </c>
      <c r="C33" s="204"/>
      <c r="D33" s="197"/>
      <c r="E33" s="49" t="s">
        <v>11</v>
      </c>
      <c r="F33" s="49" t="s">
        <v>12</v>
      </c>
      <c r="G33" s="200" t="s">
        <v>13</v>
      </c>
      <c r="H33" s="201"/>
      <c r="I33" s="202"/>
      <c r="J33" s="33" t="s">
        <v>14</v>
      </c>
      <c r="K33" s="49" t="s">
        <v>12</v>
      </c>
      <c r="L33" s="49"/>
      <c r="M33" s="38" t="s">
        <v>15</v>
      </c>
      <c r="N33" s="39" t="s">
        <v>16</v>
      </c>
      <c r="O33" s="39" t="s">
        <v>17</v>
      </c>
    </row>
    <row r="34" spans="1:15">
      <c r="A34" s="45">
        <v>1</v>
      </c>
      <c r="B34" s="186" t="s">
        <v>39</v>
      </c>
      <c r="C34" s="187"/>
      <c r="D34" s="188"/>
      <c r="E34" s="45">
        <v>1</v>
      </c>
      <c r="F34" s="45">
        <v>1</v>
      </c>
      <c r="G34" s="192" t="s">
        <v>42</v>
      </c>
      <c r="H34" s="187"/>
      <c r="I34" s="188"/>
      <c r="J34" s="36" t="s">
        <v>40</v>
      </c>
      <c r="K34" s="45">
        <v>2</v>
      </c>
      <c r="L34" s="45"/>
      <c r="M34" s="40" t="s">
        <v>44</v>
      </c>
      <c r="N34" s="37"/>
      <c r="O34" s="37"/>
    </row>
    <row r="35" spans="1:15">
      <c r="A35" s="45">
        <v>1</v>
      </c>
      <c r="B35" s="186" t="s">
        <v>38</v>
      </c>
      <c r="C35" s="187"/>
      <c r="D35" s="188"/>
      <c r="E35" s="45">
        <v>1</v>
      </c>
      <c r="F35" s="45">
        <v>2</v>
      </c>
      <c r="G35" s="186" t="s">
        <v>43</v>
      </c>
      <c r="H35" s="187"/>
      <c r="I35" s="188"/>
      <c r="J35" s="36" t="s">
        <v>41</v>
      </c>
      <c r="K35" s="45">
        <v>1</v>
      </c>
      <c r="L35" s="45"/>
      <c r="M35" s="40" t="s">
        <v>44</v>
      </c>
      <c r="N35" s="37"/>
      <c r="O35" s="37"/>
    </row>
    <row r="36" spans="1:15" ht="13.5" customHeight="1">
      <c r="A36" s="45">
        <v>2</v>
      </c>
      <c r="B36" s="186" t="s">
        <v>47</v>
      </c>
      <c r="C36" s="187"/>
      <c r="D36" s="188"/>
      <c r="E36" s="45">
        <v>2</v>
      </c>
      <c r="F36" s="71">
        <v>2</v>
      </c>
      <c r="G36" s="192" t="s">
        <v>46</v>
      </c>
      <c r="H36" s="193"/>
      <c r="I36" s="194"/>
      <c r="J36" s="70" t="s">
        <v>57</v>
      </c>
      <c r="K36" s="72">
        <v>1</v>
      </c>
      <c r="L36" s="37"/>
      <c r="M36" s="40" t="s">
        <v>44</v>
      </c>
      <c r="N36" s="37"/>
      <c r="O36" s="37"/>
    </row>
    <row r="37" spans="1:15">
      <c r="A37" s="45">
        <v>3</v>
      </c>
      <c r="B37" s="195" t="s">
        <v>39</v>
      </c>
      <c r="C37" s="196"/>
      <c r="D37" s="197"/>
      <c r="E37" s="45">
        <v>1</v>
      </c>
      <c r="F37" s="45">
        <v>1</v>
      </c>
      <c r="G37" s="192" t="s">
        <v>63</v>
      </c>
      <c r="H37" s="193"/>
      <c r="I37" s="194"/>
      <c r="J37" s="36" t="s">
        <v>40</v>
      </c>
      <c r="K37" s="45">
        <v>1</v>
      </c>
      <c r="L37" s="45"/>
      <c r="M37" s="40">
        <v>34</v>
      </c>
      <c r="N37" s="37">
        <v>5.5</v>
      </c>
      <c r="O37" s="37">
        <f>SUM(M37:N37)</f>
        <v>39.5</v>
      </c>
    </row>
    <row r="38" spans="1:15">
      <c r="A38" s="45"/>
      <c r="B38" s="211"/>
      <c r="C38" s="212"/>
      <c r="D38" s="197"/>
      <c r="E38" s="45"/>
      <c r="F38" s="45"/>
      <c r="G38" s="182"/>
      <c r="H38" s="201"/>
      <c r="I38" s="202"/>
      <c r="J38" s="36"/>
      <c r="K38" s="45"/>
      <c r="L38" s="45"/>
      <c r="M38" s="40"/>
      <c r="N38" s="37"/>
      <c r="O38" s="37"/>
    </row>
    <row r="39" spans="1:15">
      <c r="A39" s="45"/>
      <c r="B39" s="211"/>
      <c r="C39" s="212"/>
      <c r="D39" s="197"/>
      <c r="E39" s="45"/>
      <c r="F39" s="45"/>
      <c r="G39" s="182"/>
      <c r="H39" s="201"/>
      <c r="I39" s="202"/>
      <c r="J39" s="36"/>
      <c r="K39" s="45"/>
      <c r="L39" s="45"/>
      <c r="M39" s="40"/>
      <c r="N39" s="37"/>
      <c r="O39" s="37"/>
    </row>
    <row r="40" spans="1:15">
      <c r="A40" s="45"/>
      <c r="B40" s="211"/>
      <c r="C40" s="212"/>
      <c r="D40" s="197"/>
      <c r="E40" s="45"/>
      <c r="F40" s="45"/>
      <c r="G40" s="182"/>
      <c r="H40" s="201"/>
      <c r="I40" s="202"/>
      <c r="J40" s="36"/>
      <c r="K40" s="45"/>
      <c r="L40" s="45"/>
      <c r="M40" s="40"/>
      <c r="N40" s="37"/>
      <c r="O40" s="37"/>
    </row>
    <row r="41" spans="1:15">
      <c r="A41" s="45"/>
      <c r="B41" s="211"/>
      <c r="C41" s="212"/>
      <c r="D41" s="197"/>
      <c r="E41" s="45"/>
      <c r="F41" s="45"/>
      <c r="G41" s="213"/>
      <c r="H41" s="201"/>
      <c r="I41" s="202"/>
      <c r="J41" s="36"/>
      <c r="K41" s="45"/>
      <c r="L41" s="45"/>
      <c r="M41" s="40"/>
      <c r="N41" s="37"/>
      <c r="O41" s="37"/>
    </row>
    <row r="42" spans="1:15">
      <c r="A42" s="45"/>
      <c r="B42" s="211"/>
      <c r="C42" s="212"/>
      <c r="D42" s="197"/>
      <c r="E42" s="45"/>
      <c r="F42" s="45"/>
      <c r="G42" s="182"/>
      <c r="H42" s="201"/>
      <c r="I42" s="202"/>
      <c r="J42" s="36"/>
      <c r="K42" s="45"/>
      <c r="L42" s="45"/>
      <c r="M42" s="40"/>
      <c r="N42" s="37"/>
      <c r="O42" s="37"/>
    </row>
  </sheetData>
  <sortState ref="I24:O29">
    <sortCondition descending="1" ref="L24:L29"/>
    <sortCondition descending="1" ref="O24:O29"/>
  </sortState>
  <mergeCells count="30">
    <mergeCell ref="B40:D40"/>
    <mergeCell ref="G40:I40"/>
    <mergeCell ref="B41:D41"/>
    <mergeCell ref="G41:I41"/>
    <mergeCell ref="B42:D42"/>
    <mergeCell ref="G42:I42"/>
    <mergeCell ref="B37:D37"/>
    <mergeCell ref="G37:I37"/>
    <mergeCell ref="B38:D38"/>
    <mergeCell ref="G38:I38"/>
    <mergeCell ref="B39:D39"/>
    <mergeCell ref="G39:I39"/>
    <mergeCell ref="B34:D34"/>
    <mergeCell ref="G34:I34"/>
    <mergeCell ref="B35:D35"/>
    <mergeCell ref="G35:I35"/>
    <mergeCell ref="B36:D36"/>
    <mergeCell ref="G36:I36"/>
    <mergeCell ref="A12:O13"/>
    <mergeCell ref="A14:G14"/>
    <mergeCell ref="A15:G15"/>
    <mergeCell ref="B17:G21"/>
    <mergeCell ref="B33:D33"/>
    <mergeCell ref="G33:I33"/>
    <mergeCell ref="K11:M11"/>
    <mergeCell ref="K5:N5"/>
    <mergeCell ref="K7:M7"/>
    <mergeCell ref="K8:M8"/>
    <mergeCell ref="K9:M9"/>
    <mergeCell ref="K10:M10"/>
  </mergeCells>
  <printOptions horizontalCentered="1"/>
  <pageMargins left="0.19685039370078741" right="0" top="0" bottom="0" header="0" footer="0"/>
  <pageSetup paperSize="9" scale="7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4:R42"/>
  <sheetViews>
    <sheetView view="pageBreakPreview" topLeftCell="A32" zoomScaleSheetLayoutView="100" workbookViewId="0">
      <selection activeCell="N39" sqref="N39"/>
    </sheetView>
  </sheetViews>
  <sheetFormatPr defaultRowHeight="12.75"/>
  <cols>
    <col min="1" max="1" width="14" customWidth="1"/>
    <col min="2" max="2" width="7.28515625" customWidth="1"/>
    <col min="3" max="3" width="7.42578125" customWidth="1"/>
    <col min="4" max="4" width="7.7109375" customWidth="1"/>
    <col min="5" max="5" width="7.85546875" customWidth="1"/>
    <col min="6" max="6" width="8.5703125" customWidth="1"/>
    <col min="7" max="7" width="13.28515625" customWidth="1"/>
    <col min="8" max="8" width="1.28515625" customWidth="1"/>
    <col min="9" max="9" width="16.28515625" customWidth="1"/>
    <col min="10" max="10" width="6.42578125" customWidth="1"/>
    <col min="11" max="11" width="8.140625" customWidth="1"/>
    <col min="12" max="12" width="6.5703125" customWidth="1"/>
    <col min="13" max="13" width="7.42578125" customWidth="1"/>
    <col min="14" max="14" width="8.85546875" style="15" customWidth="1"/>
    <col min="15" max="15" width="11.5703125" style="14" bestFit="1" customWidth="1"/>
    <col min="16" max="16" width="3.7109375" customWidth="1"/>
  </cols>
  <sheetData>
    <row r="4" spans="1:18" ht="13.5" thickBot="1"/>
    <row r="5" spans="1:18" ht="15.75" thickBot="1">
      <c r="I5" s="81" t="s">
        <v>48</v>
      </c>
      <c r="K5" s="189" t="s">
        <v>59</v>
      </c>
      <c r="L5" s="190"/>
      <c r="M5" s="190"/>
      <c r="N5" s="191"/>
    </row>
    <row r="6" spans="1:18">
      <c r="I6" s="82" t="s">
        <v>49</v>
      </c>
      <c r="K6" s="76" t="s">
        <v>56</v>
      </c>
      <c r="L6" s="77"/>
      <c r="M6" s="77"/>
      <c r="N6" s="78">
        <v>-5</v>
      </c>
    </row>
    <row r="7" spans="1:18">
      <c r="I7" s="82" t="s">
        <v>51</v>
      </c>
      <c r="K7" s="205" t="s">
        <v>53</v>
      </c>
      <c r="L7" s="206"/>
      <c r="M7" s="206"/>
      <c r="N7" s="73">
        <v>-30</v>
      </c>
    </row>
    <row r="8" spans="1:18" ht="13.5" thickBot="1">
      <c r="I8" s="83"/>
      <c r="K8" s="205" t="s">
        <v>54</v>
      </c>
      <c r="L8" s="206"/>
      <c r="M8" s="206"/>
      <c r="N8" s="73">
        <v>-13</v>
      </c>
    </row>
    <row r="9" spans="1:18">
      <c r="K9" s="205" t="s">
        <v>55</v>
      </c>
      <c r="L9" s="206"/>
      <c r="M9" s="206"/>
      <c r="N9" s="73">
        <v>6</v>
      </c>
    </row>
    <row r="10" spans="1:18">
      <c r="K10" s="207" t="s">
        <v>50</v>
      </c>
      <c r="L10" s="208"/>
      <c r="M10" s="208"/>
      <c r="N10" s="79">
        <v>-6</v>
      </c>
    </row>
    <row r="11" spans="1:18" ht="15.75" customHeight="1" thickBot="1">
      <c r="K11" s="209" t="s">
        <v>60</v>
      </c>
      <c r="L11" s="210"/>
      <c r="M11" s="210"/>
      <c r="N11" s="84">
        <v>-16</v>
      </c>
    </row>
    <row r="12" spans="1:18" ht="15" customHeight="1">
      <c r="A12" s="165" t="s">
        <v>65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6"/>
      <c r="O12" s="166"/>
    </row>
    <row r="13" spans="1:18" ht="28.5" customHeight="1" thickBot="1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6"/>
      <c r="O13" s="166"/>
    </row>
    <row r="14" spans="1:18" ht="24" customHeight="1">
      <c r="A14" s="169" t="s">
        <v>3</v>
      </c>
      <c r="B14" s="170"/>
      <c r="C14" s="170"/>
      <c r="D14" s="170"/>
      <c r="E14" s="170"/>
      <c r="F14" s="170"/>
      <c r="G14" s="171"/>
      <c r="H14" s="3"/>
      <c r="I14" s="90" t="s">
        <v>2</v>
      </c>
      <c r="J14" s="68" t="s">
        <v>7</v>
      </c>
      <c r="K14" s="68" t="s">
        <v>8</v>
      </c>
      <c r="L14" s="68" t="s">
        <v>17</v>
      </c>
      <c r="M14" s="68" t="s">
        <v>4</v>
      </c>
      <c r="N14" s="68" t="s">
        <v>5</v>
      </c>
      <c r="O14" s="91" t="s">
        <v>6</v>
      </c>
    </row>
    <row r="15" spans="1:18" ht="15" customHeight="1">
      <c r="A15" s="176" t="s">
        <v>62</v>
      </c>
      <c r="B15" s="177"/>
      <c r="C15" s="177"/>
      <c r="D15" s="177"/>
      <c r="E15" s="177"/>
      <c r="F15" s="177"/>
      <c r="G15" s="178"/>
      <c r="H15" s="20"/>
      <c r="I15" s="92" t="s">
        <v>22</v>
      </c>
      <c r="J15" s="93">
        <f>'Rnd 4'!L15</f>
        <v>8</v>
      </c>
      <c r="K15" s="93">
        <v>2</v>
      </c>
      <c r="L15" s="94">
        <f t="shared" ref="L15:L20" si="0">SUM(J15:K15)</f>
        <v>10</v>
      </c>
      <c r="M15" s="95">
        <v>37</v>
      </c>
      <c r="N15" s="95">
        <v>22</v>
      </c>
      <c r="O15" s="96">
        <f t="shared" ref="O15:O20" si="1">(M15/N15)*1</f>
        <v>1.6818181818181819</v>
      </c>
      <c r="Q15" s="48"/>
      <c r="R15" s="48"/>
    </row>
    <row r="16" spans="1:18" ht="15" customHeight="1">
      <c r="A16" s="85"/>
      <c r="B16" s="75"/>
      <c r="C16" s="75"/>
      <c r="D16" s="75"/>
      <c r="E16" s="75"/>
      <c r="F16" s="75"/>
      <c r="G16" s="86"/>
      <c r="H16" s="20"/>
      <c r="I16" s="97" t="s">
        <v>19</v>
      </c>
      <c r="J16" s="93">
        <f>'Rnd 4'!L16</f>
        <v>6</v>
      </c>
      <c r="K16" s="95">
        <v>2</v>
      </c>
      <c r="L16" s="98">
        <f t="shared" si="0"/>
        <v>8</v>
      </c>
      <c r="M16" s="95">
        <v>37</v>
      </c>
      <c r="N16" s="95">
        <v>23</v>
      </c>
      <c r="O16" s="96">
        <f t="shared" si="1"/>
        <v>1.6086956521739131</v>
      </c>
      <c r="Q16" s="48"/>
      <c r="R16" s="48"/>
    </row>
    <row r="17" spans="1:18" ht="15" customHeight="1">
      <c r="A17" s="85"/>
      <c r="B17" s="198" t="s">
        <v>61</v>
      </c>
      <c r="C17" s="198"/>
      <c r="D17" s="198"/>
      <c r="E17" s="198"/>
      <c r="F17" s="198"/>
      <c r="G17" s="199"/>
      <c r="H17" s="20"/>
      <c r="I17" s="97" t="s">
        <v>20</v>
      </c>
      <c r="J17" s="93">
        <f>'Rnd 4'!L17</f>
        <v>4</v>
      </c>
      <c r="K17" s="95">
        <v>2</v>
      </c>
      <c r="L17" s="98">
        <f t="shared" si="0"/>
        <v>6</v>
      </c>
      <c r="M17" s="95">
        <v>29</v>
      </c>
      <c r="N17" s="95">
        <v>31</v>
      </c>
      <c r="O17" s="96">
        <f t="shared" si="1"/>
        <v>0.93548387096774188</v>
      </c>
      <c r="Q17" s="48"/>
      <c r="R17" s="48"/>
    </row>
    <row r="18" spans="1:18" ht="15" customHeight="1">
      <c r="A18" s="85"/>
      <c r="B18" s="198"/>
      <c r="C18" s="198"/>
      <c r="D18" s="198"/>
      <c r="E18" s="198"/>
      <c r="F18" s="198"/>
      <c r="G18" s="199"/>
      <c r="H18" s="20"/>
      <c r="I18" s="97" t="s">
        <v>21</v>
      </c>
      <c r="J18" s="93">
        <f>'Rnd 4'!L18</f>
        <v>2</v>
      </c>
      <c r="K18" s="95">
        <v>0</v>
      </c>
      <c r="L18" s="98">
        <f t="shared" si="0"/>
        <v>2</v>
      </c>
      <c r="M18" s="95">
        <v>30</v>
      </c>
      <c r="N18" s="95">
        <v>34</v>
      </c>
      <c r="O18" s="96">
        <f t="shared" si="1"/>
        <v>0.88235294117647056</v>
      </c>
      <c r="Q18" s="48"/>
      <c r="R18" s="48"/>
    </row>
    <row r="19" spans="1:18" ht="15" customHeight="1">
      <c r="A19" s="85"/>
      <c r="B19" s="198"/>
      <c r="C19" s="198"/>
      <c r="D19" s="198"/>
      <c r="E19" s="198"/>
      <c r="F19" s="198"/>
      <c r="G19" s="199"/>
      <c r="H19" s="20"/>
      <c r="I19" s="92" t="s">
        <v>34</v>
      </c>
      <c r="J19" s="93">
        <f>'Rnd 4'!L19</f>
        <v>2</v>
      </c>
      <c r="K19" s="93">
        <v>0</v>
      </c>
      <c r="L19" s="94">
        <f t="shared" si="0"/>
        <v>2</v>
      </c>
      <c r="M19" s="95">
        <v>27</v>
      </c>
      <c r="N19" s="95">
        <v>32</v>
      </c>
      <c r="O19" s="96">
        <f t="shared" si="1"/>
        <v>0.84375</v>
      </c>
      <c r="Q19" s="48"/>
      <c r="R19" s="48"/>
    </row>
    <row r="20" spans="1:18" ht="15" customHeight="1">
      <c r="A20" s="85"/>
      <c r="B20" s="198"/>
      <c r="C20" s="198"/>
      <c r="D20" s="198"/>
      <c r="E20" s="198"/>
      <c r="F20" s="198"/>
      <c r="G20" s="199"/>
      <c r="H20" s="20"/>
      <c r="I20" s="92" t="s">
        <v>23</v>
      </c>
      <c r="J20" s="93">
        <f>'Rnd 4'!L20</f>
        <v>2</v>
      </c>
      <c r="K20" s="93">
        <v>0</v>
      </c>
      <c r="L20" s="94">
        <f t="shared" si="0"/>
        <v>2</v>
      </c>
      <c r="M20" s="95">
        <v>20</v>
      </c>
      <c r="N20" s="95">
        <v>40</v>
      </c>
      <c r="O20" s="96">
        <f t="shared" si="1"/>
        <v>0.5</v>
      </c>
      <c r="Q20" s="48"/>
      <c r="R20" s="48"/>
    </row>
    <row r="21" spans="1:18" ht="15" customHeight="1" thickBot="1">
      <c r="A21" s="85"/>
      <c r="B21" s="198"/>
      <c r="C21" s="198"/>
      <c r="D21" s="198"/>
      <c r="E21" s="198"/>
      <c r="F21" s="198"/>
      <c r="G21" s="199"/>
      <c r="H21" s="20"/>
      <c r="I21" s="23"/>
      <c r="J21" s="5"/>
      <c r="K21" s="5"/>
      <c r="L21" s="5"/>
      <c r="M21" s="5"/>
      <c r="N21" s="5"/>
      <c r="O21" s="44"/>
    </row>
    <row r="22" spans="1:18" ht="15" customHeight="1" thickBot="1">
      <c r="A22" s="87"/>
      <c r="B22" s="88"/>
      <c r="C22" s="88"/>
      <c r="D22" s="5"/>
      <c r="E22" s="5"/>
      <c r="F22" s="5"/>
      <c r="G22" s="80"/>
      <c r="H22" s="25"/>
      <c r="I22" s="24"/>
      <c r="J22" s="48"/>
      <c r="K22" s="48"/>
      <c r="L22" s="48"/>
      <c r="M22" s="48"/>
    </row>
    <row r="23" spans="1:18" ht="24" customHeight="1">
      <c r="A23" s="104" t="s">
        <v>0</v>
      </c>
      <c r="B23" s="105" t="s">
        <v>7</v>
      </c>
      <c r="C23" s="105" t="s">
        <v>8</v>
      </c>
      <c r="D23" s="105" t="s">
        <v>17</v>
      </c>
      <c r="E23" s="74" t="s">
        <v>4</v>
      </c>
      <c r="F23" s="74" t="s">
        <v>5</v>
      </c>
      <c r="G23" s="106" t="s">
        <v>6</v>
      </c>
      <c r="H23" s="29"/>
      <c r="I23" s="99" t="s">
        <v>1</v>
      </c>
      <c r="J23" s="68" t="s">
        <v>7</v>
      </c>
      <c r="K23" s="68" t="s">
        <v>8</v>
      </c>
      <c r="L23" s="68" t="s">
        <v>17</v>
      </c>
      <c r="M23" s="68" t="s">
        <v>4</v>
      </c>
      <c r="N23" s="68" t="s">
        <v>5</v>
      </c>
      <c r="O23" s="91" t="s">
        <v>6</v>
      </c>
    </row>
    <row r="24" spans="1:18" ht="15" customHeight="1">
      <c r="A24" s="97" t="s">
        <v>25</v>
      </c>
      <c r="B24" s="93">
        <f>'Rnd 4'!D24</f>
        <v>8</v>
      </c>
      <c r="C24" s="107">
        <v>2</v>
      </c>
      <c r="D24" s="108">
        <f t="shared" ref="D24:D29" si="2">SUM(B24:C24)</f>
        <v>10</v>
      </c>
      <c r="E24" s="109">
        <v>37</v>
      </c>
      <c r="F24" s="109">
        <v>25</v>
      </c>
      <c r="G24" s="96">
        <f t="shared" ref="G24:G29" si="3">(E24/F24)*1</f>
        <v>1.48</v>
      </c>
      <c r="H24" s="31"/>
      <c r="I24" s="97" t="s">
        <v>32</v>
      </c>
      <c r="J24" s="93">
        <f>'Rnd 4'!L24</f>
        <v>8</v>
      </c>
      <c r="K24" s="95">
        <v>2</v>
      </c>
      <c r="L24" s="98">
        <f t="shared" ref="L24:L29" si="4">SUM(J24:K24)</f>
        <v>10</v>
      </c>
      <c r="M24" s="95">
        <v>40</v>
      </c>
      <c r="N24" s="95">
        <v>14</v>
      </c>
      <c r="O24" s="96">
        <f t="shared" ref="O24:O29" si="5">(M24/N24)*1</f>
        <v>2.8571428571428572</v>
      </c>
      <c r="Q24" s="64"/>
    </row>
    <row r="25" spans="1:18" ht="15" customHeight="1">
      <c r="A25" s="97" t="s">
        <v>29</v>
      </c>
      <c r="B25" s="93">
        <f>'Rnd 4'!D28</f>
        <v>2</v>
      </c>
      <c r="C25" s="107">
        <v>2</v>
      </c>
      <c r="D25" s="108">
        <f t="shared" si="2"/>
        <v>4</v>
      </c>
      <c r="E25" s="109">
        <v>30</v>
      </c>
      <c r="F25" s="109">
        <v>30</v>
      </c>
      <c r="G25" s="96">
        <f t="shared" si="3"/>
        <v>1</v>
      </c>
      <c r="H25" s="31"/>
      <c r="I25" s="97" t="s">
        <v>27</v>
      </c>
      <c r="J25" s="93">
        <f>'Rnd 4'!L26</f>
        <v>4</v>
      </c>
      <c r="K25" s="95">
        <v>2</v>
      </c>
      <c r="L25" s="98">
        <f t="shared" si="4"/>
        <v>6</v>
      </c>
      <c r="M25" s="95">
        <v>32</v>
      </c>
      <c r="N25" s="95">
        <v>25</v>
      </c>
      <c r="O25" s="96">
        <f t="shared" si="5"/>
        <v>1.28</v>
      </c>
      <c r="Q25" s="64"/>
    </row>
    <row r="26" spans="1:18" ht="15" customHeight="1">
      <c r="A26" s="97" t="s">
        <v>24</v>
      </c>
      <c r="B26" s="93">
        <f>'Rnd 4'!D26</f>
        <v>4</v>
      </c>
      <c r="C26" s="107">
        <v>2</v>
      </c>
      <c r="D26" s="108">
        <f t="shared" si="2"/>
        <v>6</v>
      </c>
      <c r="E26" s="109">
        <v>30</v>
      </c>
      <c r="F26" s="109">
        <v>31</v>
      </c>
      <c r="G26" s="96">
        <f t="shared" si="3"/>
        <v>0.967741935483871</v>
      </c>
      <c r="H26" s="31"/>
      <c r="I26" s="100" t="s">
        <v>33</v>
      </c>
      <c r="J26" s="110">
        <f>'Rnd 4'!L25</f>
        <v>6</v>
      </c>
      <c r="K26" s="101">
        <v>0</v>
      </c>
      <c r="L26" s="102">
        <f t="shared" si="4"/>
        <v>6</v>
      </c>
      <c r="M26" s="101">
        <v>30</v>
      </c>
      <c r="N26" s="101">
        <v>24</v>
      </c>
      <c r="O26" s="103">
        <f t="shared" si="5"/>
        <v>1.25</v>
      </c>
      <c r="Q26" s="64"/>
    </row>
    <row r="27" spans="1:18" ht="15" customHeight="1">
      <c r="A27" s="97" t="s">
        <v>26</v>
      </c>
      <c r="B27" s="93">
        <f>'Rnd 4'!D25</f>
        <v>8</v>
      </c>
      <c r="C27" s="107">
        <v>0</v>
      </c>
      <c r="D27" s="108">
        <f t="shared" si="2"/>
        <v>8</v>
      </c>
      <c r="E27" s="109">
        <v>35</v>
      </c>
      <c r="F27" s="109">
        <v>26</v>
      </c>
      <c r="G27" s="96">
        <f t="shared" si="3"/>
        <v>1.3461538461538463</v>
      </c>
      <c r="H27" s="31"/>
      <c r="I27" s="97" t="s">
        <v>30</v>
      </c>
      <c r="J27" s="93">
        <f>'Rnd 4'!L27</f>
        <v>4</v>
      </c>
      <c r="K27" s="95">
        <v>0</v>
      </c>
      <c r="L27" s="98">
        <f t="shared" si="4"/>
        <v>4</v>
      </c>
      <c r="M27" s="95">
        <v>23</v>
      </c>
      <c r="N27" s="95">
        <v>24</v>
      </c>
      <c r="O27" s="96">
        <f t="shared" si="5"/>
        <v>0.95833333333333337</v>
      </c>
      <c r="Q27" s="64"/>
    </row>
    <row r="28" spans="1:18" ht="15" customHeight="1">
      <c r="A28" s="97" t="s">
        <v>28</v>
      </c>
      <c r="B28" s="93">
        <f>'Rnd 4'!D27</f>
        <v>2</v>
      </c>
      <c r="C28" s="107">
        <v>0</v>
      </c>
      <c r="D28" s="108">
        <f t="shared" si="2"/>
        <v>2</v>
      </c>
      <c r="E28" s="109">
        <v>28</v>
      </c>
      <c r="F28" s="109">
        <v>28</v>
      </c>
      <c r="G28" s="96">
        <f t="shared" si="3"/>
        <v>1</v>
      </c>
      <c r="H28" s="20"/>
      <c r="I28" s="97" t="s">
        <v>37</v>
      </c>
      <c r="J28" s="93">
        <f>'Rnd 4'!L28</f>
        <v>2</v>
      </c>
      <c r="K28" s="95">
        <v>0</v>
      </c>
      <c r="L28" s="98">
        <f t="shared" si="4"/>
        <v>2</v>
      </c>
      <c r="M28" s="95">
        <v>23</v>
      </c>
      <c r="N28" s="95">
        <v>26</v>
      </c>
      <c r="O28" s="96">
        <f t="shared" si="5"/>
        <v>0.88461538461538458</v>
      </c>
      <c r="Q28" s="64"/>
    </row>
    <row r="29" spans="1:18" ht="15" customHeight="1">
      <c r="A29" s="97" t="s">
        <v>36</v>
      </c>
      <c r="B29" s="93">
        <f>'Rnd 4'!D29</f>
        <v>0</v>
      </c>
      <c r="C29" s="107">
        <v>0</v>
      </c>
      <c r="D29" s="108">
        <f t="shared" si="2"/>
        <v>0</v>
      </c>
      <c r="E29" s="109">
        <v>19</v>
      </c>
      <c r="F29" s="109">
        <v>39</v>
      </c>
      <c r="G29" s="96">
        <f t="shared" si="3"/>
        <v>0.48717948717948717</v>
      </c>
      <c r="H29" s="20"/>
      <c r="I29" s="100" t="s">
        <v>31</v>
      </c>
      <c r="J29" s="110">
        <f>'Rnd 4'!L29</f>
        <v>0</v>
      </c>
      <c r="K29" s="101">
        <v>2</v>
      </c>
      <c r="L29" s="102">
        <f t="shared" si="4"/>
        <v>2</v>
      </c>
      <c r="M29" s="101">
        <v>19</v>
      </c>
      <c r="N29" s="101">
        <v>34</v>
      </c>
      <c r="O29" s="103">
        <f t="shared" si="5"/>
        <v>0.55882352941176472</v>
      </c>
      <c r="Q29" s="64"/>
    </row>
    <row r="30" spans="1:18" ht="15" customHeight="1" thickBot="1">
      <c r="A30" s="34"/>
      <c r="B30" s="6"/>
      <c r="C30" s="6"/>
      <c r="D30" s="6"/>
      <c r="E30" s="6"/>
      <c r="F30" s="6"/>
      <c r="G30" s="7"/>
      <c r="H30" s="8"/>
      <c r="I30" s="9"/>
      <c r="J30" s="6"/>
      <c r="K30" s="6"/>
      <c r="L30" s="6"/>
      <c r="M30" s="6"/>
      <c r="N30" s="16"/>
      <c r="O30" s="17"/>
    </row>
    <row r="31" spans="1:18" ht="15" customHeight="1">
      <c r="A31" s="1"/>
      <c r="B31" s="1"/>
      <c r="C31" s="1"/>
      <c r="D31" s="1"/>
      <c r="E31" s="10"/>
      <c r="F31" s="10"/>
      <c r="G31" s="11">
        <f>SUM(G24:G30)-78</f>
        <v>-71.718924731182796</v>
      </c>
      <c r="H31" s="1"/>
      <c r="I31" s="1"/>
      <c r="J31" s="1"/>
      <c r="K31" s="1"/>
      <c r="L31" s="1"/>
      <c r="M31" s="11">
        <f>SUM(M26:M30)-78</f>
        <v>17</v>
      </c>
    </row>
    <row r="32" spans="1:18" ht="13.5" customHeight="1">
      <c r="A32" s="48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</row>
    <row r="33" spans="1:15" ht="23.25" customHeight="1">
      <c r="A33" s="49" t="s">
        <v>9</v>
      </c>
      <c r="B33" s="203" t="s">
        <v>10</v>
      </c>
      <c r="C33" s="204"/>
      <c r="D33" s="197"/>
      <c r="E33" s="49" t="s">
        <v>11</v>
      </c>
      <c r="F33" s="49" t="s">
        <v>12</v>
      </c>
      <c r="G33" s="200" t="s">
        <v>13</v>
      </c>
      <c r="H33" s="201"/>
      <c r="I33" s="202"/>
      <c r="J33" s="33" t="s">
        <v>14</v>
      </c>
      <c r="K33" s="49" t="s">
        <v>12</v>
      </c>
      <c r="L33" s="49"/>
      <c r="M33" s="38" t="s">
        <v>15</v>
      </c>
      <c r="N33" s="39" t="s">
        <v>16</v>
      </c>
      <c r="O33" s="39" t="s">
        <v>17</v>
      </c>
    </row>
    <row r="34" spans="1:15">
      <c r="A34" s="45">
        <v>1</v>
      </c>
      <c r="B34" s="186" t="s">
        <v>39</v>
      </c>
      <c r="C34" s="187"/>
      <c r="D34" s="188"/>
      <c r="E34" s="45">
        <v>1</v>
      </c>
      <c r="F34" s="45">
        <v>1</v>
      </c>
      <c r="G34" s="192" t="s">
        <v>42</v>
      </c>
      <c r="H34" s="187"/>
      <c r="I34" s="188"/>
      <c r="J34" s="36" t="s">
        <v>40</v>
      </c>
      <c r="K34" s="45">
        <v>2</v>
      </c>
      <c r="L34" s="45"/>
      <c r="M34" s="40" t="s">
        <v>44</v>
      </c>
      <c r="N34" s="37"/>
      <c r="O34" s="37"/>
    </row>
    <row r="35" spans="1:15">
      <c r="A35" s="45">
        <v>1</v>
      </c>
      <c r="B35" s="186" t="s">
        <v>38</v>
      </c>
      <c r="C35" s="187"/>
      <c r="D35" s="188"/>
      <c r="E35" s="45">
        <v>1</v>
      </c>
      <c r="F35" s="45">
        <v>2</v>
      </c>
      <c r="G35" s="186" t="s">
        <v>43</v>
      </c>
      <c r="H35" s="187"/>
      <c r="I35" s="188"/>
      <c r="J35" s="36" t="s">
        <v>41</v>
      </c>
      <c r="K35" s="45">
        <v>1</v>
      </c>
      <c r="L35" s="45"/>
      <c r="M35" s="40" t="s">
        <v>44</v>
      </c>
      <c r="N35" s="37"/>
      <c r="O35" s="37"/>
    </row>
    <row r="36" spans="1:15" ht="13.5" customHeight="1">
      <c r="A36" s="45">
        <v>2</v>
      </c>
      <c r="B36" s="186" t="s">
        <v>47</v>
      </c>
      <c r="C36" s="187"/>
      <c r="D36" s="188"/>
      <c r="E36" s="45">
        <v>2</v>
      </c>
      <c r="F36" s="71">
        <v>2</v>
      </c>
      <c r="G36" s="192" t="s">
        <v>46</v>
      </c>
      <c r="H36" s="193"/>
      <c r="I36" s="194"/>
      <c r="J36" s="70" t="s">
        <v>57</v>
      </c>
      <c r="K36" s="89">
        <v>1</v>
      </c>
      <c r="L36" s="37"/>
      <c r="M36" s="40" t="s">
        <v>44</v>
      </c>
      <c r="N36" s="37"/>
      <c r="O36" s="37"/>
    </row>
    <row r="37" spans="1:15">
      <c r="A37" s="45">
        <v>3</v>
      </c>
      <c r="B37" s="195" t="s">
        <v>39</v>
      </c>
      <c r="C37" s="196"/>
      <c r="D37" s="197"/>
      <c r="E37" s="45">
        <v>1</v>
      </c>
      <c r="F37" s="45">
        <v>1</v>
      </c>
      <c r="G37" s="192" t="s">
        <v>63</v>
      </c>
      <c r="H37" s="193"/>
      <c r="I37" s="194"/>
      <c r="J37" s="36" t="s">
        <v>40</v>
      </c>
      <c r="K37" s="45">
        <v>1</v>
      </c>
      <c r="L37" s="45"/>
      <c r="M37" s="40">
        <v>34</v>
      </c>
      <c r="N37" s="37">
        <v>5.5</v>
      </c>
      <c r="O37" s="37">
        <f>SUM(M37:N37)</f>
        <v>39.5</v>
      </c>
    </row>
    <row r="38" spans="1:15">
      <c r="A38" s="45">
        <v>5</v>
      </c>
      <c r="B38" s="211" t="s">
        <v>38</v>
      </c>
      <c r="C38" s="212"/>
      <c r="D38" s="197"/>
      <c r="E38" s="45">
        <v>3</v>
      </c>
      <c r="F38" s="45">
        <v>8</v>
      </c>
      <c r="G38" s="192" t="s">
        <v>66</v>
      </c>
      <c r="H38" s="214"/>
      <c r="I38" s="215"/>
      <c r="J38" s="36" t="s">
        <v>39</v>
      </c>
      <c r="K38" s="45">
        <v>2</v>
      </c>
      <c r="L38" s="45"/>
      <c r="M38" s="40"/>
      <c r="N38" s="37">
        <v>5.5</v>
      </c>
      <c r="O38" s="37">
        <f>SUM(M38:N38)</f>
        <v>5.5</v>
      </c>
    </row>
    <row r="39" spans="1:15">
      <c r="A39" s="45">
        <v>5</v>
      </c>
      <c r="B39" s="211" t="s">
        <v>47</v>
      </c>
      <c r="C39" s="212"/>
      <c r="D39" s="197"/>
      <c r="E39" s="45">
        <v>2</v>
      </c>
      <c r="F39" s="45">
        <v>2</v>
      </c>
      <c r="G39" s="192" t="s">
        <v>46</v>
      </c>
      <c r="H39" s="193"/>
      <c r="I39" s="194"/>
      <c r="J39" s="36" t="s">
        <v>67</v>
      </c>
      <c r="K39" s="45">
        <v>1</v>
      </c>
      <c r="L39" s="45"/>
      <c r="M39" s="40"/>
      <c r="N39" s="37">
        <v>5.5</v>
      </c>
      <c r="O39" s="37">
        <f>SUM(M39:N39)</f>
        <v>5.5</v>
      </c>
    </row>
    <row r="40" spans="1:15">
      <c r="A40" s="45"/>
      <c r="B40" s="211"/>
      <c r="C40" s="212"/>
      <c r="D40" s="197"/>
      <c r="E40" s="45"/>
      <c r="F40" s="45"/>
      <c r="G40" s="182"/>
      <c r="H40" s="201"/>
      <c r="I40" s="202"/>
      <c r="J40" s="36"/>
      <c r="K40" s="45"/>
      <c r="L40" s="45"/>
      <c r="M40" s="40"/>
      <c r="N40" s="37"/>
      <c r="O40" s="37"/>
    </row>
    <row r="41" spans="1:15">
      <c r="A41" s="45"/>
      <c r="B41" s="211"/>
      <c r="C41" s="212"/>
      <c r="D41" s="197"/>
      <c r="E41" s="45"/>
      <c r="F41" s="45"/>
      <c r="G41" s="213"/>
      <c r="H41" s="201"/>
      <c r="I41" s="202"/>
      <c r="J41" s="36"/>
      <c r="K41" s="45"/>
      <c r="L41" s="45"/>
      <c r="M41" s="40"/>
      <c r="N41" s="37"/>
      <c r="O41" s="37"/>
    </row>
    <row r="42" spans="1:15">
      <c r="A42" s="45"/>
      <c r="B42" s="211"/>
      <c r="C42" s="212"/>
      <c r="D42" s="197"/>
      <c r="E42" s="45"/>
      <c r="F42" s="45"/>
      <c r="G42" s="182"/>
      <c r="H42" s="201"/>
      <c r="I42" s="202"/>
      <c r="J42" s="36"/>
      <c r="K42" s="45"/>
      <c r="L42" s="45"/>
      <c r="M42" s="40"/>
      <c r="N42" s="37"/>
      <c r="O42" s="37"/>
    </row>
  </sheetData>
  <sortState ref="I24:O29">
    <sortCondition descending="1" ref="L24:L29"/>
    <sortCondition descending="1" ref="O24:O29"/>
  </sortState>
  <mergeCells count="30">
    <mergeCell ref="K11:M11"/>
    <mergeCell ref="K5:N5"/>
    <mergeCell ref="K7:M7"/>
    <mergeCell ref="K8:M8"/>
    <mergeCell ref="K9:M9"/>
    <mergeCell ref="K10:M10"/>
    <mergeCell ref="A12:O13"/>
    <mergeCell ref="A14:G14"/>
    <mergeCell ref="A15:G15"/>
    <mergeCell ref="B17:G21"/>
    <mergeCell ref="B33:D33"/>
    <mergeCell ref="G33:I33"/>
    <mergeCell ref="B34:D34"/>
    <mergeCell ref="G34:I34"/>
    <mergeCell ref="B35:D35"/>
    <mergeCell ref="G35:I35"/>
    <mergeCell ref="B36:D36"/>
    <mergeCell ref="G36:I36"/>
    <mergeCell ref="B37:D37"/>
    <mergeCell ref="G37:I37"/>
    <mergeCell ref="B38:D38"/>
    <mergeCell ref="G38:I38"/>
    <mergeCell ref="B39:D39"/>
    <mergeCell ref="G39:I39"/>
    <mergeCell ref="B40:D40"/>
    <mergeCell ref="G40:I40"/>
    <mergeCell ref="B41:D41"/>
    <mergeCell ref="G41:I41"/>
    <mergeCell ref="B42:D42"/>
    <mergeCell ref="G42:I42"/>
  </mergeCells>
  <printOptions horizontalCentered="1"/>
  <pageMargins left="0.19685039370078741" right="0" top="0" bottom="0" header="0" footer="0"/>
  <pageSetup paperSize="9" scale="7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4:R42"/>
  <sheetViews>
    <sheetView view="pageBreakPreview" topLeftCell="H23" zoomScaleSheetLayoutView="100" workbookViewId="0">
      <selection activeCell="L26" sqref="L26"/>
    </sheetView>
  </sheetViews>
  <sheetFormatPr defaultRowHeight="12.75"/>
  <cols>
    <col min="1" max="1" width="14" customWidth="1"/>
    <col min="2" max="2" width="7.28515625" customWidth="1"/>
    <col min="3" max="3" width="7.42578125" customWidth="1"/>
    <col min="4" max="4" width="7.7109375" customWidth="1"/>
    <col min="5" max="5" width="7.85546875" customWidth="1"/>
    <col min="6" max="6" width="8.5703125" customWidth="1"/>
    <col min="7" max="7" width="13.28515625" customWidth="1"/>
    <col min="8" max="8" width="1.28515625" customWidth="1"/>
    <col min="9" max="9" width="16.28515625" customWidth="1"/>
    <col min="10" max="10" width="6.42578125" customWidth="1"/>
    <col min="11" max="11" width="8.140625" customWidth="1"/>
    <col min="12" max="12" width="6.5703125" customWidth="1"/>
    <col min="13" max="13" width="7.42578125" customWidth="1"/>
    <col min="14" max="14" width="8.85546875" style="15" customWidth="1"/>
    <col min="15" max="15" width="11.5703125" style="14" bestFit="1" customWidth="1"/>
    <col min="16" max="16" width="3.7109375" customWidth="1"/>
  </cols>
  <sheetData>
    <row r="4" spans="1:18" ht="13.5" thickBot="1"/>
    <row r="5" spans="1:18" ht="15.75" thickBot="1">
      <c r="I5" s="81" t="s">
        <v>48</v>
      </c>
      <c r="K5" s="189" t="s">
        <v>59</v>
      </c>
      <c r="L5" s="190"/>
      <c r="M5" s="190"/>
      <c r="N5" s="191"/>
    </row>
    <row r="6" spans="1:18">
      <c r="I6" s="82" t="s">
        <v>49</v>
      </c>
      <c r="K6" s="76" t="s">
        <v>56</v>
      </c>
      <c r="L6" s="77"/>
      <c r="M6" s="77"/>
      <c r="N6" s="78">
        <v>-5</v>
      </c>
    </row>
    <row r="7" spans="1:18">
      <c r="I7" s="82" t="s">
        <v>51</v>
      </c>
      <c r="K7" s="205" t="s">
        <v>53</v>
      </c>
      <c r="L7" s="206"/>
      <c r="M7" s="206"/>
      <c r="N7" s="73">
        <v>-30</v>
      </c>
    </row>
    <row r="8" spans="1:18" ht="13.5" thickBot="1">
      <c r="I8" s="83"/>
      <c r="K8" s="205" t="s">
        <v>54</v>
      </c>
      <c r="L8" s="206"/>
      <c r="M8" s="206"/>
      <c r="N8" s="73">
        <v>-13</v>
      </c>
    </row>
    <row r="9" spans="1:18">
      <c r="K9" s="205" t="s">
        <v>55</v>
      </c>
      <c r="L9" s="206"/>
      <c r="M9" s="206"/>
      <c r="N9" s="73">
        <v>6</v>
      </c>
    </row>
    <row r="10" spans="1:18">
      <c r="K10" s="207" t="s">
        <v>50</v>
      </c>
      <c r="L10" s="208"/>
      <c r="M10" s="208"/>
      <c r="N10" s="79">
        <v>-6</v>
      </c>
    </row>
    <row r="11" spans="1:18" ht="15.75" customHeight="1" thickBot="1">
      <c r="K11" s="209" t="s">
        <v>60</v>
      </c>
      <c r="L11" s="210"/>
      <c r="M11" s="210"/>
      <c r="N11" s="84">
        <v>-16</v>
      </c>
    </row>
    <row r="12" spans="1:18" ht="15" customHeight="1">
      <c r="A12" s="165" t="s">
        <v>68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6"/>
      <c r="O12" s="166"/>
    </row>
    <row r="13" spans="1:18" ht="28.5" customHeight="1" thickBot="1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6"/>
      <c r="O13" s="166"/>
    </row>
    <row r="14" spans="1:18" ht="24" customHeight="1">
      <c r="A14" s="169" t="s">
        <v>3</v>
      </c>
      <c r="B14" s="170"/>
      <c r="C14" s="170"/>
      <c r="D14" s="170"/>
      <c r="E14" s="170"/>
      <c r="F14" s="170"/>
      <c r="G14" s="171"/>
      <c r="H14" s="3"/>
      <c r="I14" s="90" t="s">
        <v>2</v>
      </c>
      <c r="J14" s="68" t="s">
        <v>7</v>
      </c>
      <c r="K14" s="68" t="s">
        <v>8</v>
      </c>
      <c r="L14" s="68" t="s">
        <v>17</v>
      </c>
      <c r="M14" s="68" t="s">
        <v>4</v>
      </c>
      <c r="N14" s="68" t="s">
        <v>5</v>
      </c>
      <c r="O14" s="91" t="s">
        <v>6</v>
      </c>
    </row>
    <row r="15" spans="1:18" ht="15" customHeight="1">
      <c r="A15" s="176" t="s">
        <v>62</v>
      </c>
      <c r="B15" s="177"/>
      <c r="C15" s="177"/>
      <c r="D15" s="177"/>
      <c r="E15" s="177"/>
      <c r="F15" s="177"/>
      <c r="G15" s="178"/>
      <c r="H15" s="20"/>
      <c r="I15" s="92" t="s">
        <v>22</v>
      </c>
      <c r="J15" s="93">
        <f>'Rnd 5'!L15</f>
        <v>10</v>
      </c>
      <c r="K15" s="93">
        <v>2</v>
      </c>
      <c r="L15" s="94">
        <f t="shared" ref="L15:L20" si="0">SUM(J15:K15)</f>
        <v>12</v>
      </c>
      <c r="M15" s="95">
        <v>45</v>
      </c>
      <c r="N15" s="95">
        <v>27</v>
      </c>
      <c r="O15" s="96">
        <f t="shared" ref="O15:O20" si="1">(M15/N15)*1</f>
        <v>1.6666666666666667</v>
      </c>
      <c r="Q15" s="48"/>
      <c r="R15" s="48"/>
    </row>
    <row r="16" spans="1:18" ht="15" customHeight="1">
      <c r="A16" s="85"/>
      <c r="B16" s="75"/>
      <c r="C16" s="75"/>
      <c r="D16" s="75"/>
      <c r="E16" s="75"/>
      <c r="F16" s="75"/>
      <c r="G16" s="86"/>
      <c r="H16" s="20"/>
      <c r="I16" s="97" t="s">
        <v>19</v>
      </c>
      <c r="J16" s="93">
        <f>'Rnd 5'!L16</f>
        <v>8</v>
      </c>
      <c r="K16" s="95">
        <v>0</v>
      </c>
      <c r="L16" s="98">
        <f t="shared" si="0"/>
        <v>8</v>
      </c>
      <c r="M16" s="95">
        <v>40</v>
      </c>
      <c r="N16" s="95">
        <v>32</v>
      </c>
      <c r="O16" s="96">
        <f t="shared" si="1"/>
        <v>1.25</v>
      </c>
      <c r="Q16" s="48"/>
      <c r="R16" s="48"/>
    </row>
    <row r="17" spans="1:18" ht="15" customHeight="1">
      <c r="A17" s="85"/>
      <c r="B17" s="198" t="s">
        <v>61</v>
      </c>
      <c r="C17" s="198"/>
      <c r="D17" s="198"/>
      <c r="E17" s="198"/>
      <c r="F17" s="198"/>
      <c r="G17" s="199"/>
      <c r="H17" s="20"/>
      <c r="I17" s="97" t="s">
        <v>20</v>
      </c>
      <c r="J17" s="93">
        <f>'Rnd 5'!L17</f>
        <v>6</v>
      </c>
      <c r="K17" s="95">
        <v>2</v>
      </c>
      <c r="L17" s="98">
        <f t="shared" si="0"/>
        <v>8</v>
      </c>
      <c r="M17" s="95">
        <v>38</v>
      </c>
      <c r="N17" s="95">
        <v>34</v>
      </c>
      <c r="O17" s="96">
        <f t="shared" si="1"/>
        <v>1.1176470588235294</v>
      </c>
      <c r="Q17" s="48"/>
      <c r="R17" s="48"/>
    </row>
    <row r="18" spans="1:18" ht="15" customHeight="1">
      <c r="A18" s="85"/>
      <c r="B18" s="198"/>
      <c r="C18" s="198"/>
      <c r="D18" s="198"/>
      <c r="E18" s="198"/>
      <c r="F18" s="198"/>
      <c r="G18" s="199"/>
      <c r="H18" s="20"/>
      <c r="I18" s="97" t="s">
        <v>21</v>
      </c>
      <c r="J18" s="93">
        <f>'Rnd 5'!L18</f>
        <v>2</v>
      </c>
      <c r="K18" s="95">
        <v>2</v>
      </c>
      <c r="L18" s="98">
        <f t="shared" si="0"/>
        <v>4</v>
      </c>
      <c r="M18" s="95">
        <v>37</v>
      </c>
      <c r="N18" s="95">
        <v>40</v>
      </c>
      <c r="O18" s="96">
        <f t="shared" si="1"/>
        <v>0.92500000000000004</v>
      </c>
      <c r="Q18" s="48"/>
      <c r="R18" s="48"/>
    </row>
    <row r="19" spans="1:18" ht="15" customHeight="1">
      <c r="A19" s="85"/>
      <c r="B19" s="198"/>
      <c r="C19" s="198"/>
      <c r="D19" s="198"/>
      <c r="E19" s="198"/>
      <c r="F19" s="198"/>
      <c r="G19" s="199"/>
      <c r="H19" s="20"/>
      <c r="I19" s="92" t="s">
        <v>34</v>
      </c>
      <c r="J19" s="93">
        <f>'Rnd 5'!L19</f>
        <v>2</v>
      </c>
      <c r="K19" s="93">
        <v>0</v>
      </c>
      <c r="L19" s="94">
        <f t="shared" si="0"/>
        <v>2</v>
      </c>
      <c r="M19" s="95">
        <v>32</v>
      </c>
      <c r="N19" s="95">
        <v>40</v>
      </c>
      <c r="O19" s="96">
        <f t="shared" si="1"/>
        <v>0.8</v>
      </c>
      <c r="Q19" s="48"/>
      <c r="R19" s="48"/>
    </row>
    <row r="20" spans="1:18" ht="15" customHeight="1">
      <c r="A20" s="85"/>
      <c r="B20" s="198"/>
      <c r="C20" s="198"/>
      <c r="D20" s="198"/>
      <c r="E20" s="198"/>
      <c r="F20" s="198"/>
      <c r="G20" s="199"/>
      <c r="H20" s="20"/>
      <c r="I20" s="92" t="s">
        <v>23</v>
      </c>
      <c r="J20" s="93">
        <f>'Rnd 5'!L20</f>
        <v>2</v>
      </c>
      <c r="K20" s="93">
        <v>0</v>
      </c>
      <c r="L20" s="94">
        <f t="shared" si="0"/>
        <v>2</v>
      </c>
      <c r="M20" s="95">
        <v>26</v>
      </c>
      <c r="N20" s="95">
        <v>47</v>
      </c>
      <c r="O20" s="96">
        <f t="shared" si="1"/>
        <v>0.55319148936170215</v>
      </c>
      <c r="Q20" s="48"/>
      <c r="R20" s="48"/>
    </row>
    <row r="21" spans="1:18" ht="15" customHeight="1" thickBot="1">
      <c r="A21" s="85"/>
      <c r="B21" s="198"/>
      <c r="C21" s="198"/>
      <c r="D21" s="198"/>
      <c r="E21" s="198"/>
      <c r="F21" s="198"/>
      <c r="G21" s="199"/>
      <c r="H21" s="20"/>
      <c r="I21" s="23"/>
      <c r="J21" s="5"/>
      <c r="K21" s="5"/>
      <c r="L21" s="5"/>
      <c r="M21" s="5"/>
      <c r="N21" s="5"/>
      <c r="O21" s="44"/>
    </row>
    <row r="22" spans="1:18" ht="15" customHeight="1" thickBot="1">
      <c r="A22" s="87"/>
      <c r="B22" s="88"/>
      <c r="C22" s="88"/>
      <c r="D22" s="5"/>
      <c r="E22" s="5"/>
      <c r="F22" s="5"/>
      <c r="G22" s="80"/>
      <c r="H22" s="25"/>
      <c r="I22" s="24"/>
      <c r="J22" s="48"/>
      <c r="K22" s="48"/>
      <c r="L22" s="48"/>
      <c r="M22" s="48"/>
    </row>
    <row r="23" spans="1:18" ht="24" customHeight="1">
      <c r="A23" s="104" t="s">
        <v>0</v>
      </c>
      <c r="B23" s="105" t="s">
        <v>7</v>
      </c>
      <c r="C23" s="105" t="s">
        <v>8</v>
      </c>
      <c r="D23" s="105" t="s">
        <v>17</v>
      </c>
      <c r="E23" s="74" t="s">
        <v>4</v>
      </c>
      <c r="F23" s="74" t="s">
        <v>5</v>
      </c>
      <c r="G23" s="106" t="s">
        <v>6</v>
      </c>
      <c r="H23" s="29"/>
      <c r="I23" s="99" t="s">
        <v>1</v>
      </c>
      <c r="J23" s="68" t="s">
        <v>7</v>
      </c>
      <c r="K23" s="68" t="s">
        <v>8</v>
      </c>
      <c r="L23" s="68" t="s">
        <v>17</v>
      </c>
      <c r="M23" s="68" t="s">
        <v>4</v>
      </c>
      <c r="N23" s="68" t="s">
        <v>5</v>
      </c>
      <c r="O23" s="91" t="s">
        <v>6</v>
      </c>
    </row>
    <row r="24" spans="1:18" ht="15" customHeight="1">
      <c r="A24" s="97" t="s">
        <v>25</v>
      </c>
      <c r="B24" s="93">
        <f>'Rnd 5'!D24</f>
        <v>10</v>
      </c>
      <c r="C24" s="107">
        <v>2</v>
      </c>
      <c r="D24" s="108">
        <f t="shared" ref="D24:D29" si="2">SUM(B24:C24)</f>
        <v>12</v>
      </c>
      <c r="E24" s="109">
        <v>46</v>
      </c>
      <c r="F24" s="109">
        <v>28</v>
      </c>
      <c r="G24" s="96">
        <f t="shared" ref="G24:G29" si="3">(E24/F24)*1</f>
        <v>1.6428571428571428</v>
      </c>
      <c r="H24" s="31"/>
      <c r="I24" s="97" t="s">
        <v>32</v>
      </c>
      <c r="J24" s="93">
        <f>'Rnd 5'!L24</f>
        <v>10</v>
      </c>
      <c r="K24" s="95">
        <v>2</v>
      </c>
      <c r="L24" s="98">
        <f t="shared" ref="L24:L29" si="4">SUM(J24:K24)</f>
        <v>12</v>
      </c>
      <c r="M24" s="95">
        <v>46</v>
      </c>
      <c r="N24" s="95">
        <v>18</v>
      </c>
      <c r="O24" s="96">
        <f t="shared" ref="O24:O29" si="5">(M24/N24)*1</f>
        <v>2.5555555555555554</v>
      </c>
      <c r="Q24" s="64"/>
    </row>
    <row r="25" spans="1:18" ht="15" customHeight="1">
      <c r="A25" s="97" t="s">
        <v>26</v>
      </c>
      <c r="B25" s="93">
        <f>'Rnd 5'!D27</f>
        <v>8</v>
      </c>
      <c r="C25" s="107">
        <v>2</v>
      </c>
      <c r="D25" s="108">
        <f t="shared" si="2"/>
        <v>10</v>
      </c>
      <c r="E25" s="109">
        <v>44</v>
      </c>
      <c r="F25" s="109">
        <v>28</v>
      </c>
      <c r="G25" s="96">
        <f t="shared" si="3"/>
        <v>1.5714285714285714</v>
      </c>
      <c r="H25" s="31"/>
      <c r="I25" s="100" t="s">
        <v>33</v>
      </c>
      <c r="J25" s="110">
        <f>'Rnd 5'!L26</f>
        <v>6</v>
      </c>
      <c r="K25" s="101">
        <v>0</v>
      </c>
      <c r="L25" s="102">
        <f t="shared" si="4"/>
        <v>6</v>
      </c>
      <c r="M25" s="101">
        <v>36</v>
      </c>
      <c r="N25" s="101">
        <v>30</v>
      </c>
      <c r="O25" s="103">
        <f t="shared" si="5"/>
        <v>1.2</v>
      </c>
      <c r="Q25" s="64"/>
    </row>
    <row r="26" spans="1:18" ht="15" customHeight="1">
      <c r="A26" s="97" t="s">
        <v>24</v>
      </c>
      <c r="B26" s="93">
        <f>'Rnd 5'!D26</f>
        <v>6</v>
      </c>
      <c r="C26" s="107">
        <v>0</v>
      </c>
      <c r="D26" s="108">
        <f t="shared" si="2"/>
        <v>6</v>
      </c>
      <c r="E26" s="109">
        <v>33</v>
      </c>
      <c r="F26" s="109">
        <v>39</v>
      </c>
      <c r="G26" s="96">
        <f t="shared" si="3"/>
        <v>0.84615384615384615</v>
      </c>
      <c r="H26" s="31"/>
      <c r="I26" s="97" t="s">
        <v>27</v>
      </c>
      <c r="J26" s="93">
        <f>'Rnd 5'!L25</f>
        <v>6</v>
      </c>
      <c r="K26" s="95">
        <v>0</v>
      </c>
      <c r="L26" s="98">
        <f t="shared" si="4"/>
        <v>6</v>
      </c>
      <c r="M26" s="95">
        <v>39</v>
      </c>
      <c r="N26" s="95">
        <v>33</v>
      </c>
      <c r="O26" s="96">
        <f t="shared" si="5"/>
        <v>1.1818181818181819</v>
      </c>
      <c r="Q26" s="64"/>
    </row>
    <row r="27" spans="1:18" ht="15" customHeight="1">
      <c r="A27" s="97" t="s">
        <v>28</v>
      </c>
      <c r="B27" s="93">
        <f>'Rnd 5'!D28</f>
        <v>2</v>
      </c>
      <c r="C27" s="107">
        <v>2</v>
      </c>
      <c r="D27" s="108">
        <f t="shared" si="2"/>
        <v>4</v>
      </c>
      <c r="E27" s="109">
        <v>36</v>
      </c>
      <c r="F27" s="109">
        <v>31</v>
      </c>
      <c r="G27" s="96">
        <f t="shared" si="3"/>
        <v>1.1612903225806452</v>
      </c>
      <c r="H27" s="31"/>
      <c r="I27" s="97" t="s">
        <v>30</v>
      </c>
      <c r="J27" s="93">
        <f>'Rnd 5'!L27</f>
        <v>4</v>
      </c>
      <c r="K27" s="95">
        <v>2</v>
      </c>
      <c r="L27" s="98">
        <f t="shared" si="4"/>
        <v>6</v>
      </c>
      <c r="M27" s="95">
        <v>29</v>
      </c>
      <c r="N27" s="95">
        <v>40</v>
      </c>
      <c r="O27" s="96">
        <f t="shared" si="5"/>
        <v>0.72499999999999998</v>
      </c>
      <c r="Q27" s="64"/>
    </row>
    <row r="28" spans="1:18" ht="15" customHeight="1">
      <c r="A28" s="97" t="s">
        <v>29</v>
      </c>
      <c r="B28" s="93">
        <f>'Rnd 5'!D25</f>
        <v>4</v>
      </c>
      <c r="C28" s="107">
        <v>0</v>
      </c>
      <c r="D28" s="108">
        <f t="shared" si="2"/>
        <v>4</v>
      </c>
      <c r="E28" s="109">
        <v>33</v>
      </c>
      <c r="F28" s="109">
        <v>39</v>
      </c>
      <c r="G28" s="96">
        <f t="shared" si="3"/>
        <v>0.84615384615384615</v>
      </c>
      <c r="H28" s="20"/>
      <c r="I28" s="97" t="s">
        <v>37</v>
      </c>
      <c r="J28" s="93">
        <f>'Rnd 5'!L28</f>
        <v>2</v>
      </c>
      <c r="K28" s="95">
        <v>2</v>
      </c>
      <c r="L28" s="98">
        <f t="shared" si="4"/>
        <v>4</v>
      </c>
      <c r="M28" s="95">
        <v>21</v>
      </c>
      <c r="N28" s="95">
        <v>43</v>
      </c>
      <c r="O28" s="96">
        <f t="shared" si="5"/>
        <v>0.48837209302325579</v>
      </c>
      <c r="Q28" s="64"/>
    </row>
    <row r="29" spans="1:18" ht="15" customHeight="1">
      <c r="A29" s="97" t="s">
        <v>36</v>
      </c>
      <c r="B29" s="93">
        <f>'Rnd 5'!D29</f>
        <v>0</v>
      </c>
      <c r="C29" s="107">
        <v>0</v>
      </c>
      <c r="D29" s="108">
        <f t="shared" si="2"/>
        <v>0</v>
      </c>
      <c r="E29" s="109">
        <v>21</v>
      </c>
      <c r="F29" s="109">
        <v>48</v>
      </c>
      <c r="G29" s="96">
        <f t="shared" si="3"/>
        <v>0.4375</v>
      </c>
      <c r="H29" s="20"/>
      <c r="I29" s="100" t="s">
        <v>31</v>
      </c>
      <c r="J29" s="110">
        <f>'Rnd 5'!L29</f>
        <v>2</v>
      </c>
      <c r="K29" s="101">
        <v>0</v>
      </c>
      <c r="L29" s="102">
        <f t="shared" si="4"/>
        <v>2</v>
      </c>
      <c r="M29" s="101">
        <v>23</v>
      </c>
      <c r="N29" s="101">
        <v>40</v>
      </c>
      <c r="O29" s="103">
        <f t="shared" si="5"/>
        <v>0.57499999999999996</v>
      </c>
      <c r="Q29" s="64"/>
    </row>
    <row r="30" spans="1:18" ht="15" customHeight="1" thickBot="1">
      <c r="A30" s="34"/>
      <c r="B30" s="6"/>
      <c r="C30" s="6"/>
      <c r="D30" s="6"/>
      <c r="E30" s="6"/>
      <c r="F30" s="6"/>
      <c r="G30" s="7"/>
      <c r="H30" s="8"/>
      <c r="I30" s="9"/>
      <c r="J30" s="6"/>
      <c r="K30" s="6"/>
      <c r="L30" s="6"/>
      <c r="M30" s="6"/>
      <c r="N30" s="16"/>
      <c r="O30" s="17"/>
    </row>
    <row r="31" spans="1:18" ht="15" customHeight="1">
      <c r="A31" s="1"/>
      <c r="B31" s="1"/>
      <c r="C31" s="1"/>
      <c r="D31" s="1"/>
      <c r="E31" s="10"/>
      <c r="F31" s="10"/>
      <c r="G31" s="11">
        <f>SUM(G24:G30)-78</f>
        <v>-71.494616270825944</v>
      </c>
      <c r="H31" s="1"/>
      <c r="I31" s="1"/>
      <c r="J31" s="1"/>
      <c r="K31" s="1"/>
      <c r="L31" s="1"/>
      <c r="M31" s="11">
        <f>SUM(M26:M30)-78</f>
        <v>34</v>
      </c>
    </row>
    <row r="32" spans="1:18" ht="13.5" customHeight="1">
      <c r="A32" s="48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</row>
    <row r="33" spans="1:15" ht="23.25" customHeight="1">
      <c r="A33" s="49" t="s">
        <v>9</v>
      </c>
      <c r="B33" s="203" t="s">
        <v>10</v>
      </c>
      <c r="C33" s="204"/>
      <c r="D33" s="197"/>
      <c r="E33" s="49" t="s">
        <v>11</v>
      </c>
      <c r="F33" s="49" t="s">
        <v>12</v>
      </c>
      <c r="G33" s="200" t="s">
        <v>13</v>
      </c>
      <c r="H33" s="201"/>
      <c r="I33" s="202"/>
      <c r="J33" s="33" t="s">
        <v>14</v>
      </c>
      <c r="K33" s="49" t="s">
        <v>12</v>
      </c>
      <c r="L33" s="49"/>
      <c r="M33" s="38" t="s">
        <v>15</v>
      </c>
      <c r="N33" s="39" t="s">
        <v>16</v>
      </c>
      <c r="O33" s="39" t="s">
        <v>17</v>
      </c>
    </row>
    <row r="34" spans="1:15">
      <c r="A34" s="45">
        <v>1</v>
      </c>
      <c r="B34" s="186" t="s">
        <v>39</v>
      </c>
      <c r="C34" s="187"/>
      <c r="D34" s="188"/>
      <c r="E34" s="45">
        <v>1</v>
      </c>
      <c r="F34" s="45">
        <v>1</v>
      </c>
      <c r="G34" s="192" t="s">
        <v>42</v>
      </c>
      <c r="H34" s="187"/>
      <c r="I34" s="188"/>
      <c r="J34" s="36" t="s">
        <v>40</v>
      </c>
      <c r="K34" s="45">
        <v>2</v>
      </c>
      <c r="L34" s="45"/>
      <c r="M34" s="40" t="s">
        <v>44</v>
      </c>
      <c r="N34" s="37"/>
      <c r="O34" s="37"/>
    </row>
    <row r="35" spans="1:15">
      <c r="A35" s="45">
        <v>1</v>
      </c>
      <c r="B35" s="186" t="s">
        <v>38</v>
      </c>
      <c r="C35" s="187"/>
      <c r="D35" s="188"/>
      <c r="E35" s="45">
        <v>1</v>
      </c>
      <c r="F35" s="45">
        <v>2</v>
      </c>
      <c r="G35" s="186" t="s">
        <v>43</v>
      </c>
      <c r="H35" s="187"/>
      <c r="I35" s="188"/>
      <c r="J35" s="36" t="s">
        <v>41</v>
      </c>
      <c r="K35" s="45">
        <v>1</v>
      </c>
      <c r="L35" s="45"/>
      <c r="M35" s="40" t="s">
        <v>44</v>
      </c>
      <c r="N35" s="37"/>
      <c r="O35" s="37"/>
    </row>
    <row r="36" spans="1:15" ht="13.5" customHeight="1">
      <c r="A36" s="45">
        <v>2</v>
      </c>
      <c r="B36" s="186" t="s">
        <v>47</v>
      </c>
      <c r="C36" s="187"/>
      <c r="D36" s="188"/>
      <c r="E36" s="45">
        <v>2</v>
      </c>
      <c r="F36" s="71">
        <v>2</v>
      </c>
      <c r="G36" s="192" t="s">
        <v>46</v>
      </c>
      <c r="H36" s="193"/>
      <c r="I36" s="194"/>
      <c r="J36" s="70" t="s">
        <v>57</v>
      </c>
      <c r="K36" s="111">
        <v>1</v>
      </c>
      <c r="L36" s="37"/>
      <c r="M36" s="40" t="s">
        <v>44</v>
      </c>
      <c r="N36" s="37"/>
      <c r="O36" s="37"/>
    </row>
    <row r="37" spans="1:15">
      <c r="A37" s="45">
        <v>3</v>
      </c>
      <c r="B37" s="195" t="s">
        <v>39</v>
      </c>
      <c r="C37" s="196"/>
      <c r="D37" s="197"/>
      <c r="E37" s="45">
        <v>1</v>
      </c>
      <c r="F37" s="45">
        <v>1</v>
      </c>
      <c r="G37" s="192" t="s">
        <v>63</v>
      </c>
      <c r="H37" s="193"/>
      <c r="I37" s="194"/>
      <c r="J37" s="36" t="s">
        <v>40</v>
      </c>
      <c r="K37" s="45">
        <v>1</v>
      </c>
      <c r="L37" s="45"/>
      <c r="M37" s="40">
        <v>34</v>
      </c>
      <c r="N37" s="37">
        <v>5.5</v>
      </c>
      <c r="O37" s="37">
        <f>SUM(M37:N37)</f>
        <v>39.5</v>
      </c>
    </row>
    <row r="38" spans="1:15">
      <c r="A38" s="45">
        <v>5</v>
      </c>
      <c r="B38" s="211" t="s">
        <v>38</v>
      </c>
      <c r="C38" s="212"/>
      <c r="D38" s="197"/>
      <c r="E38" s="45">
        <v>3</v>
      </c>
      <c r="F38" s="45">
        <v>8</v>
      </c>
      <c r="G38" s="192" t="s">
        <v>66</v>
      </c>
      <c r="H38" s="214"/>
      <c r="I38" s="215"/>
      <c r="J38" s="36" t="s">
        <v>39</v>
      </c>
      <c r="K38" s="45">
        <v>2</v>
      </c>
      <c r="L38" s="45"/>
      <c r="M38" s="40"/>
      <c r="N38" s="37">
        <v>5.5</v>
      </c>
      <c r="O38" s="37">
        <f>SUM(M38:N38)</f>
        <v>5.5</v>
      </c>
    </row>
    <row r="39" spans="1:15">
      <c r="A39" s="45">
        <v>5</v>
      </c>
      <c r="B39" s="211" t="s">
        <v>47</v>
      </c>
      <c r="C39" s="212"/>
      <c r="D39" s="197"/>
      <c r="E39" s="45">
        <v>2</v>
      </c>
      <c r="F39" s="45">
        <v>2</v>
      </c>
      <c r="G39" s="192" t="s">
        <v>46</v>
      </c>
      <c r="H39" s="193"/>
      <c r="I39" s="194"/>
      <c r="J39" s="36" t="s">
        <v>67</v>
      </c>
      <c r="K39" s="45">
        <v>1</v>
      </c>
      <c r="L39" s="45"/>
      <c r="M39" s="40"/>
      <c r="N39" s="37">
        <v>5.5</v>
      </c>
      <c r="O39" s="37">
        <f>SUM(M39:N39)</f>
        <v>5.5</v>
      </c>
    </row>
    <row r="40" spans="1:15">
      <c r="A40" s="45"/>
      <c r="B40" s="211"/>
      <c r="C40" s="212"/>
      <c r="D40" s="197"/>
      <c r="E40" s="45"/>
      <c r="F40" s="45"/>
      <c r="G40" s="182"/>
      <c r="H40" s="201"/>
      <c r="I40" s="202"/>
      <c r="J40" s="36"/>
      <c r="K40" s="45"/>
      <c r="L40" s="45"/>
      <c r="M40" s="40"/>
      <c r="N40" s="37"/>
      <c r="O40" s="37"/>
    </row>
    <row r="41" spans="1:15">
      <c r="A41" s="45"/>
      <c r="B41" s="211"/>
      <c r="C41" s="212"/>
      <c r="D41" s="197"/>
      <c r="E41" s="45"/>
      <c r="F41" s="45"/>
      <c r="G41" s="213"/>
      <c r="H41" s="201"/>
      <c r="I41" s="202"/>
      <c r="J41" s="36"/>
      <c r="K41" s="45"/>
      <c r="L41" s="45"/>
      <c r="M41" s="40"/>
      <c r="N41" s="37"/>
      <c r="O41" s="37"/>
    </row>
    <row r="42" spans="1:15">
      <c r="A42" s="45"/>
      <c r="B42" s="211"/>
      <c r="C42" s="212"/>
      <c r="D42" s="197"/>
      <c r="E42" s="45"/>
      <c r="F42" s="45"/>
      <c r="G42" s="182"/>
      <c r="H42" s="201"/>
      <c r="I42" s="202"/>
      <c r="J42" s="36"/>
      <c r="K42" s="45"/>
      <c r="L42" s="45"/>
      <c r="M42" s="40"/>
      <c r="N42" s="37"/>
      <c r="O42" s="37"/>
    </row>
  </sheetData>
  <sortState ref="I24:O29">
    <sortCondition descending="1" ref="L24:L29"/>
    <sortCondition descending="1" ref="O24:O29"/>
  </sortState>
  <mergeCells count="30">
    <mergeCell ref="B40:D40"/>
    <mergeCell ref="G40:I40"/>
    <mergeCell ref="B41:D41"/>
    <mergeCell ref="G41:I41"/>
    <mergeCell ref="B42:D42"/>
    <mergeCell ref="G42:I42"/>
    <mergeCell ref="B37:D37"/>
    <mergeCell ref="G37:I37"/>
    <mergeCell ref="B38:D38"/>
    <mergeCell ref="G38:I38"/>
    <mergeCell ref="B39:D39"/>
    <mergeCell ref="G39:I39"/>
    <mergeCell ref="B34:D34"/>
    <mergeCell ref="G34:I34"/>
    <mergeCell ref="B35:D35"/>
    <mergeCell ref="G35:I35"/>
    <mergeCell ref="B36:D36"/>
    <mergeCell ref="G36:I36"/>
    <mergeCell ref="A12:O13"/>
    <mergeCell ref="A14:G14"/>
    <mergeCell ref="A15:G15"/>
    <mergeCell ref="B17:G21"/>
    <mergeCell ref="B33:D33"/>
    <mergeCell ref="G33:I33"/>
    <mergeCell ref="K11:M11"/>
    <mergeCell ref="K5:N5"/>
    <mergeCell ref="K7:M7"/>
    <mergeCell ref="K8:M8"/>
    <mergeCell ref="K9:M9"/>
    <mergeCell ref="K10:M10"/>
  </mergeCells>
  <printOptions horizontalCentered="1"/>
  <pageMargins left="0.19685039370078741" right="0" top="0" bottom="0" header="0" footer="0"/>
  <pageSetup paperSize="9" scale="7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4:R44"/>
  <sheetViews>
    <sheetView view="pageBreakPreview" topLeftCell="A24" zoomScaleSheetLayoutView="100" workbookViewId="0">
      <selection activeCell="I49" sqref="I49"/>
    </sheetView>
  </sheetViews>
  <sheetFormatPr defaultRowHeight="12.75"/>
  <cols>
    <col min="1" max="1" width="14" customWidth="1"/>
    <col min="2" max="2" width="7.28515625" customWidth="1"/>
    <col min="3" max="3" width="7.42578125" customWidth="1"/>
    <col min="4" max="4" width="7.7109375" customWidth="1"/>
    <col min="5" max="5" width="7.85546875" customWidth="1"/>
    <col min="6" max="6" width="8.5703125" customWidth="1"/>
    <col min="7" max="7" width="13.28515625" customWidth="1"/>
    <col min="8" max="8" width="1.28515625" customWidth="1"/>
    <col min="9" max="9" width="16.28515625" customWidth="1"/>
    <col min="10" max="10" width="6.42578125" customWidth="1"/>
    <col min="11" max="11" width="8.140625" customWidth="1"/>
    <col min="12" max="12" width="6.5703125" customWidth="1"/>
    <col min="13" max="13" width="7.42578125" customWidth="1"/>
    <col min="14" max="14" width="8.85546875" style="15" customWidth="1"/>
    <col min="15" max="15" width="11.5703125" style="14" bestFit="1" customWidth="1"/>
    <col min="16" max="16" width="3.7109375" customWidth="1"/>
  </cols>
  <sheetData>
    <row r="4" spans="1:15" ht="13.5" thickBot="1"/>
    <row r="5" spans="1:15" ht="15.75" thickBot="1">
      <c r="I5" s="81" t="s">
        <v>48</v>
      </c>
      <c r="K5" s="189" t="s">
        <v>59</v>
      </c>
      <c r="L5" s="190"/>
      <c r="M5" s="190"/>
      <c r="N5" s="191"/>
    </row>
    <row r="6" spans="1:15">
      <c r="I6" s="82" t="s">
        <v>49</v>
      </c>
      <c r="K6" s="76" t="s">
        <v>56</v>
      </c>
      <c r="L6" s="77"/>
      <c r="M6" s="77"/>
      <c r="N6" s="78">
        <v>-5</v>
      </c>
    </row>
    <row r="7" spans="1:15">
      <c r="I7" s="82" t="s">
        <v>70</v>
      </c>
      <c r="K7" s="205" t="s">
        <v>53</v>
      </c>
      <c r="L7" s="206"/>
      <c r="M7" s="206"/>
      <c r="N7" s="73">
        <v>-30</v>
      </c>
    </row>
    <row r="8" spans="1:15">
      <c r="I8" s="82" t="s">
        <v>71</v>
      </c>
      <c r="K8" s="205" t="s">
        <v>54</v>
      </c>
      <c r="L8" s="206"/>
      <c r="M8" s="206"/>
      <c r="N8" s="73">
        <v>-13</v>
      </c>
    </row>
    <row r="9" spans="1:15" ht="13.5" thickBot="1">
      <c r="I9" s="115" t="s">
        <v>72</v>
      </c>
      <c r="K9" s="205" t="s">
        <v>55</v>
      </c>
      <c r="L9" s="206"/>
      <c r="M9" s="206"/>
      <c r="N9" s="73">
        <v>6</v>
      </c>
    </row>
    <row r="10" spans="1:15">
      <c r="K10" s="207" t="s">
        <v>50</v>
      </c>
      <c r="L10" s="208"/>
      <c r="M10" s="208"/>
      <c r="N10" s="79">
        <v>-6</v>
      </c>
    </row>
    <row r="11" spans="1:15" ht="15.75" customHeight="1">
      <c r="K11" s="216" t="s">
        <v>60</v>
      </c>
      <c r="L11" s="217"/>
      <c r="M11" s="217"/>
      <c r="N11" s="118">
        <v>-16</v>
      </c>
    </row>
    <row r="12" spans="1:15" ht="15.75" customHeight="1" thickBot="1">
      <c r="K12" s="113" t="s">
        <v>73</v>
      </c>
      <c r="L12" s="114"/>
      <c r="M12" s="114"/>
      <c r="N12" s="84">
        <v>28</v>
      </c>
    </row>
    <row r="13" spans="1:15" ht="15.75" customHeight="1">
      <c r="K13" s="116"/>
      <c r="L13" s="116"/>
      <c r="M13" s="116"/>
      <c r="N13" s="117"/>
    </row>
    <row r="14" spans="1:15" ht="15" customHeight="1">
      <c r="A14" s="165" t="s">
        <v>69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6"/>
      <c r="O14" s="166"/>
    </row>
    <row r="15" spans="1:15" ht="28.5" customHeight="1" thickBot="1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6"/>
      <c r="O15" s="166"/>
    </row>
    <row r="16" spans="1:15" ht="24" customHeight="1">
      <c r="A16" s="169" t="s">
        <v>3</v>
      </c>
      <c r="B16" s="170"/>
      <c r="C16" s="170"/>
      <c r="D16" s="170"/>
      <c r="E16" s="170"/>
      <c r="F16" s="170"/>
      <c r="G16" s="171"/>
      <c r="H16" s="3"/>
      <c r="I16" s="90" t="s">
        <v>2</v>
      </c>
      <c r="J16" s="68" t="s">
        <v>7</v>
      </c>
      <c r="K16" s="68" t="s">
        <v>8</v>
      </c>
      <c r="L16" s="68" t="s">
        <v>17</v>
      </c>
      <c r="M16" s="68" t="s">
        <v>4</v>
      </c>
      <c r="N16" s="68" t="s">
        <v>5</v>
      </c>
      <c r="O16" s="91" t="s">
        <v>6</v>
      </c>
    </row>
    <row r="17" spans="1:18" ht="15" customHeight="1">
      <c r="A17" s="176" t="s">
        <v>62</v>
      </c>
      <c r="B17" s="177"/>
      <c r="C17" s="177"/>
      <c r="D17" s="177"/>
      <c r="E17" s="177"/>
      <c r="F17" s="177"/>
      <c r="G17" s="178"/>
      <c r="H17" s="20"/>
      <c r="I17" s="92" t="s">
        <v>22</v>
      </c>
      <c r="J17" s="93">
        <f>'Rnd 6'!L15</f>
        <v>12</v>
      </c>
      <c r="K17" s="93">
        <v>2</v>
      </c>
      <c r="L17" s="94">
        <f t="shared" ref="L17:L22" si="0">SUM(J17:K17)</f>
        <v>14</v>
      </c>
      <c r="M17" s="95">
        <v>52</v>
      </c>
      <c r="N17" s="95">
        <v>33</v>
      </c>
      <c r="O17" s="96">
        <f t="shared" ref="O17:O22" si="1">(M17/N17)*1</f>
        <v>1.5757575757575757</v>
      </c>
      <c r="Q17" s="48"/>
      <c r="R17" s="48"/>
    </row>
    <row r="18" spans="1:18" ht="15" customHeight="1">
      <c r="A18" s="85"/>
      <c r="B18" s="75"/>
      <c r="C18" s="75"/>
      <c r="D18" s="75"/>
      <c r="E18" s="75"/>
      <c r="F18" s="75"/>
      <c r="G18" s="86"/>
      <c r="H18" s="20"/>
      <c r="I18" s="97" t="s">
        <v>20</v>
      </c>
      <c r="J18" s="93">
        <f>'Rnd 6'!L17</f>
        <v>8</v>
      </c>
      <c r="K18" s="95">
        <v>2</v>
      </c>
      <c r="L18" s="98">
        <f t="shared" si="0"/>
        <v>10</v>
      </c>
      <c r="M18" s="95">
        <v>45</v>
      </c>
      <c r="N18" s="95">
        <v>38</v>
      </c>
      <c r="O18" s="96">
        <f t="shared" si="1"/>
        <v>1.1842105263157894</v>
      </c>
      <c r="Q18" s="48"/>
      <c r="R18" s="48"/>
    </row>
    <row r="19" spans="1:18" ht="15" customHeight="1">
      <c r="A19" s="85"/>
      <c r="B19" s="198" t="s">
        <v>61</v>
      </c>
      <c r="C19" s="198"/>
      <c r="D19" s="198"/>
      <c r="E19" s="198"/>
      <c r="F19" s="198"/>
      <c r="G19" s="199"/>
      <c r="H19" s="20"/>
      <c r="I19" s="97" t="s">
        <v>19</v>
      </c>
      <c r="J19" s="93">
        <f>'Rnd 6'!L16</f>
        <v>8</v>
      </c>
      <c r="K19" s="95">
        <v>0</v>
      </c>
      <c r="L19" s="98">
        <f t="shared" si="0"/>
        <v>8</v>
      </c>
      <c r="M19" s="95">
        <v>46</v>
      </c>
      <c r="N19" s="95">
        <v>39</v>
      </c>
      <c r="O19" s="96">
        <f t="shared" si="1"/>
        <v>1.1794871794871795</v>
      </c>
      <c r="Q19" s="48"/>
      <c r="R19" s="48"/>
    </row>
    <row r="20" spans="1:18" ht="15" customHeight="1">
      <c r="A20" s="85"/>
      <c r="B20" s="198"/>
      <c r="C20" s="198"/>
      <c r="D20" s="198"/>
      <c r="E20" s="198"/>
      <c r="F20" s="198"/>
      <c r="G20" s="199"/>
      <c r="H20" s="20"/>
      <c r="I20" s="97" t="s">
        <v>21</v>
      </c>
      <c r="J20" s="93">
        <f>'Rnd 6'!L18</f>
        <v>4</v>
      </c>
      <c r="K20" s="95">
        <v>2</v>
      </c>
      <c r="L20" s="98">
        <f t="shared" si="0"/>
        <v>6</v>
      </c>
      <c r="M20" s="95">
        <v>45</v>
      </c>
      <c r="N20" s="95">
        <v>46</v>
      </c>
      <c r="O20" s="96">
        <f t="shared" si="1"/>
        <v>0.97826086956521741</v>
      </c>
      <c r="Q20" s="48"/>
      <c r="R20" s="48"/>
    </row>
    <row r="21" spans="1:18" ht="15" customHeight="1">
      <c r="A21" s="85"/>
      <c r="B21" s="198"/>
      <c r="C21" s="198"/>
      <c r="D21" s="198"/>
      <c r="E21" s="198"/>
      <c r="F21" s="198"/>
      <c r="G21" s="199"/>
      <c r="H21" s="20"/>
      <c r="I21" s="92" t="s">
        <v>34</v>
      </c>
      <c r="J21" s="93">
        <f>'Rnd 6'!L19</f>
        <v>2</v>
      </c>
      <c r="K21" s="93">
        <v>0</v>
      </c>
      <c r="L21" s="94">
        <f t="shared" si="0"/>
        <v>2</v>
      </c>
      <c r="M21" s="95">
        <v>38</v>
      </c>
      <c r="N21" s="95">
        <v>48</v>
      </c>
      <c r="O21" s="96">
        <f t="shared" si="1"/>
        <v>0.79166666666666663</v>
      </c>
      <c r="Q21" s="48"/>
      <c r="R21" s="48"/>
    </row>
    <row r="22" spans="1:18" ht="15" customHeight="1">
      <c r="A22" s="85"/>
      <c r="B22" s="198"/>
      <c r="C22" s="198"/>
      <c r="D22" s="198"/>
      <c r="E22" s="198"/>
      <c r="F22" s="198"/>
      <c r="G22" s="199"/>
      <c r="H22" s="20"/>
      <c r="I22" s="92" t="s">
        <v>23</v>
      </c>
      <c r="J22" s="93">
        <f>'Rnd 6'!L20</f>
        <v>2</v>
      </c>
      <c r="K22" s="93">
        <v>0</v>
      </c>
      <c r="L22" s="94">
        <f t="shared" si="0"/>
        <v>2</v>
      </c>
      <c r="M22" s="95">
        <v>30</v>
      </c>
      <c r="N22" s="95">
        <v>54</v>
      </c>
      <c r="O22" s="96">
        <f t="shared" si="1"/>
        <v>0.55555555555555558</v>
      </c>
      <c r="Q22" s="48"/>
      <c r="R22" s="48"/>
    </row>
    <row r="23" spans="1:18" ht="15" customHeight="1" thickBot="1">
      <c r="A23" s="85"/>
      <c r="B23" s="198"/>
      <c r="C23" s="198"/>
      <c r="D23" s="198"/>
      <c r="E23" s="198"/>
      <c r="F23" s="198"/>
      <c r="G23" s="199"/>
      <c r="H23" s="20"/>
      <c r="I23" s="23"/>
      <c r="J23" s="5"/>
      <c r="K23" s="5"/>
      <c r="L23" s="5"/>
      <c r="M23" s="5"/>
      <c r="N23" s="5"/>
      <c r="O23" s="44"/>
    </row>
    <row r="24" spans="1:18" ht="15" customHeight="1" thickBot="1">
      <c r="A24" s="87"/>
      <c r="B24" s="88"/>
      <c r="C24" s="88"/>
      <c r="D24" s="5"/>
      <c r="E24" s="5"/>
      <c r="F24" s="5"/>
      <c r="G24" s="80"/>
      <c r="H24" s="25"/>
      <c r="I24" s="24"/>
      <c r="J24" s="48"/>
      <c r="K24" s="48"/>
      <c r="L24" s="48"/>
      <c r="M24" s="48"/>
    </row>
    <row r="25" spans="1:18" ht="24" customHeight="1">
      <c r="A25" s="104" t="s">
        <v>0</v>
      </c>
      <c r="B25" s="105" t="s">
        <v>7</v>
      </c>
      <c r="C25" s="105" t="s">
        <v>8</v>
      </c>
      <c r="D25" s="105" t="s">
        <v>17</v>
      </c>
      <c r="E25" s="74" t="s">
        <v>4</v>
      </c>
      <c r="F25" s="74" t="s">
        <v>5</v>
      </c>
      <c r="G25" s="106" t="s">
        <v>6</v>
      </c>
      <c r="H25" s="29"/>
      <c r="I25" s="99" t="s">
        <v>1</v>
      </c>
      <c r="J25" s="68" t="s">
        <v>7</v>
      </c>
      <c r="K25" s="68" t="s">
        <v>8</v>
      </c>
      <c r="L25" s="68" t="s">
        <v>17</v>
      </c>
      <c r="M25" s="68" t="s">
        <v>4</v>
      </c>
      <c r="N25" s="68" t="s">
        <v>5</v>
      </c>
      <c r="O25" s="91" t="s">
        <v>6</v>
      </c>
    </row>
    <row r="26" spans="1:18" ht="15" customHeight="1">
      <c r="A26" s="97" t="s">
        <v>25</v>
      </c>
      <c r="B26" s="93">
        <f>'Rnd 6'!D24</f>
        <v>12</v>
      </c>
      <c r="C26" s="107">
        <v>2</v>
      </c>
      <c r="D26" s="108">
        <f t="shared" ref="D26:D31" si="2">SUM(B26:C26)</f>
        <v>14</v>
      </c>
      <c r="E26" s="109">
        <v>52</v>
      </c>
      <c r="F26" s="109">
        <v>32</v>
      </c>
      <c r="G26" s="96">
        <f t="shared" ref="G26:G31" si="3">(E26/F26)*1</f>
        <v>1.625</v>
      </c>
      <c r="H26" s="31"/>
      <c r="I26" s="97" t="s">
        <v>32</v>
      </c>
      <c r="J26" s="93">
        <f>'Rnd 6'!L24</f>
        <v>12</v>
      </c>
      <c r="K26" s="95">
        <v>2</v>
      </c>
      <c r="L26" s="98">
        <f t="shared" ref="L26:L31" si="4">SUM(J26:K26)</f>
        <v>14</v>
      </c>
      <c r="M26" s="95">
        <v>53</v>
      </c>
      <c r="N26" s="95">
        <v>24</v>
      </c>
      <c r="O26" s="96">
        <f t="shared" ref="O26:O31" si="5">(M26/N26)*1</f>
        <v>2.2083333333333335</v>
      </c>
      <c r="Q26" s="64"/>
    </row>
    <row r="27" spans="1:18" ht="15" customHeight="1">
      <c r="A27" s="97" t="s">
        <v>26</v>
      </c>
      <c r="B27" s="93">
        <f>'Rnd 6'!D25</f>
        <v>10</v>
      </c>
      <c r="C27" s="107">
        <v>2</v>
      </c>
      <c r="D27" s="108">
        <f t="shared" si="2"/>
        <v>12</v>
      </c>
      <c r="E27" s="109">
        <v>53</v>
      </c>
      <c r="F27" s="109">
        <v>32</v>
      </c>
      <c r="G27" s="96">
        <f t="shared" si="3"/>
        <v>1.65625</v>
      </c>
      <c r="H27" s="31"/>
      <c r="I27" s="97" t="s">
        <v>30</v>
      </c>
      <c r="J27" s="93">
        <f>'Rnd 6'!L27</f>
        <v>6</v>
      </c>
      <c r="K27" s="95">
        <v>2</v>
      </c>
      <c r="L27" s="98">
        <f t="shared" si="4"/>
        <v>8</v>
      </c>
      <c r="M27" s="95">
        <v>38</v>
      </c>
      <c r="N27" s="95">
        <v>44</v>
      </c>
      <c r="O27" s="96">
        <f t="shared" si="5"/>
        <v>0.86363636363636365</v>
      </c>
      <c r="Q27" s="64"/>
    </row>
    <row r="28" spans="1:18" ht="15" customHeight="1">
      <c r="A28" s="97" t="s">
        <v>28</v>
      </c>
      <c r="B28" s="93">
        <f>'Rnd 6'!D27</f>
        <v>4</v>
      </c>
      <c r="C28" s="107">
        <v>2</v>
      </c>
      <c r="D28" s="108">
        <f t="shared" si="2"/>
        <v>6</v>
      </c>
      <c r="E28" s="109">
        <v>42</v>
      </c>
      <c r="F28" s="109">
        <v>36</v>
      </c>
      <c r="G28" s="96">
        <f t="shared" si="3"/>
        <v>1.1666666666666667</v>
      </c>
      <c r="H28" s="31"/>
      <c r="I28" s="100" t="s">
        <v>33</v>
      </c>
      <c r="J28" s="110">
        <f>'Rnd 6'!L25</f>
        <v>6</v>
      </c>
      <c r="K28" s="101">
        <v>0</v>
      </c>
      <c r="L28" s="102">
        <f t="shared" si="4"/>
        <v>6</v>
      </c>
      <c r="M28" s="101">
        <v>42</v>
      </c>
      <c r="N28" s="101">
        <v>37</v>
      </c>
      <c r="O28" s="103">
        <f t="shared" si="5"/>
        <v>1.1351351351351351</v>
      </c>
      <c r="Q28" s="64"/>
    </row>
    <row r="29" spans="1:18" ht="15" customHeight="1">
      <c r="A29" s="97" t="s">
        <v>24</v>
      </c>
      <c r="B29" s="93">
        <f>'Rnd 6'!D26</f>
        <v>6</v>
      </c>
      <c r="C29" s="107">
        <v>0</v>
      </c>
      <c r="D29" s="108">
        <f t="shared" si="2"/>
        <v>6</v>
      </c>
      <c r="E29" s="109">
        <v>37</v>
      </c>
      <c r="F29" s="109">
        <v>45</v>
      </c>
      <c r="G29" s="96">
        <f t="shared" si="3"/>
        <v>0.82222222222222219</v>
      </c>
      <c r="H29" s="31"/>
      <c r="I29" s="97" t="s">
        <v>27</v>
      </c>
      <c r="J29" s="93">
        <f>'Rnd 6'!L26</f>
        <v>6</v>
      </c>
      <c r="K29" s="95">
        <v>0</v>
      </c>
      <c r="L29" s="98">
        <f t="shared" si="4"/>
        <v>6</v>
      </c>
      <c r="M29" s="95">
        <v>44</v>
      </c>
      <c r="N29" s="95">
        <v>42</v>
      </c>
      <c r="O29" s="96">
        <f t="shared" si="5"/>
        <v>1.0476190476190477</v>
      </c>
      <c r="Q29" s="64"/>
    </row>
    <row r="30" spans="1:18" ht="15" customHeight="1">
      <c r="A30" s="97" t="s">
        <v>29</v>
      </c>
      <c r="B30" s="93">
        <f>'Rnd 6'!D28</f>
        <v>4</v>
      </c>
      <c r="C30" s="107">
        <v>0</v>
      </c>
      <c r="D30" s="108">
        <f t="shared" si="2"/>
        <v>4</v>
      </c>
      <c r="E30" s="109">
        <v>37</v>
      </c>
      <c r="F30" s="109">
        <v>48</v>
      </c>
      <c r="G30" s="96">
        <f t="shared" si="3"/>
        <v>0.77083333333333337</v>
      </c>
      <c r="H30" s="20"/>
      <c r="I30" s="97" t="s">
        <v>37</v>
      </c>
      <c r="J30" s="93">
        <f>'Rnd 6'!L28</f>
        <v>4</v>
      </c>
      <c r="K30" s="95">
        <v>2</v>
      </c>
      <c r="L30" s="98">
        <f t="shared" si="4"/>
        <v>6</v>
      </c>
      <c r="M30" s="95">
        <v>38</v>
      </c>
      <c r="N30" s="95">
        <v>47</v>
      </c>
      <c r="O30" s="96">
        <f t="shared" si="5"/>
        <v>0.80851063829787229</v>
      </c>
      <c r="Q30" s="64"/>
    </row>
    <row r="31" spans="1:18" ht="15" customHeight="1">
      <c r="A31" s="97" t="s">
        <v>36</v>
      </c>
      <c r="B31" s="93">
        <f>'Rnd 6'!D29</f>
        <v>0</v>
      </c>
      <c r="C31" s="107">
        <v>0</v>
      </c>
      <c r="D31" s="108">
        <f t="shared" si="2"/>
        <v>0</v>
      </c>
      <c r="E31" s="109">
        <v>26</v>
      </c>
      <c r="F31" s="109">
        <v>54</v>
      </c>
      <c r="G31" s="96">
        <f t="shared" si="3"/>
        <v>0.48148148148148145</v>
      </c>
      <c r="H31" s="20"/>
      <c r="I31" s="100" t="s">
        <v>31</v>
      </c>
      <c r="J31" s="110">
        <f>'Rnd 6'!L29</f>
        <v>2</v>
      </c>
      <c r="K31" s="101">
        <v>0</v>
      </c>
      <c r="L31" s="102">
        <f t="shared" si="4"/>
        <v>2</v>
      </c>
      <c r="M31" s="101">
        <v>27</v>
      </c>
      <c r="N31" s="101">
        <v>47</v>
      </c>
      <c r="O31" s="103">
        <f t="shared" si="5"/>
        <v>0.57446808510638303</v>
      </c>
      <c r="Q31" s="64"/>
    </row>
    <row r="32" spans="1:18" ht="15" customHeight="1" thickBot="1">
      <c r="A32" s="34"/>
      <c r="B32" s="6"/>
      <c r="C32" s="6"/>
      <c r="D32" s="6"/>
      <c r="E32" s="6"/>
      <c r="F32" s="6"/>
      <c r="G32" s="7"/>
      <c r="H32" s="8"/>
      <c r="I32" s="9"/>
      <c r="J32" s="6"/>
      <c r="K32" s="6"/>
      <c r="L32" s="6"/>
      <c r="M32" s="6"/>
      <c r="N32" s="16"/>
      <c r="O32" s="17"/>
    </row>
    <row r="33" spans="1:15" ht="15" customHeight="1">
      <c r="A33" s="1"/>
      <c r="B33" s="1"/>
      <c r="C33" s="1"/>
      <c r="D33" s="1"/>
      <c r="E33" s="10"/>
      <c r="F33" s="10"/>
      <c r="G33" s="11">
        <f>SUM(G26:G32)-78</f>
        <v>-71.477546296296296</v>
      </c>
      <c r="H33" s="1"/>
      <c r="I33" s="1"/>
      <c r="J33" s="1"/>
      <c r="K33" s="1"/>
      <c r="L33" s="1"/>
      <c r="M33" s="11">
        <f>SUM(M28:M32)-78</f>
        <v>73</v>
      </c>
    </row>
    <row r="34" spans="1:15" ht="13.5" customHeight="1">
      <c r="A34" s="48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</row>
    <row r="35" spans="1:15" ht="23.25" customHeight="1">
      <c r="A35" s="49" t="s">
        <v>9</v>
      </c>
      <c r="B35" s="203" t="s">
        <v>10</v>
      </c>
      <c r="C35" s="204"/>
      <c r="D35" s="197"/>
      <c r="E35" s="49" t="s">
        <v>11</v>
      </c>
      <c r="F35" s="49" t="s">
        <v>12</v>
      </c>
      <c r="G35" s="200" t="s">
        <v>13</v>
      </c>
      <c r="H35" s="201"/>
      <c r="I35" s="202"/>
      <c r="J35" s="33" t="s">
        <v>14</v>
      </c>
      <c r="K35" s="49" t="s">
        <v>12</v>
      </c>
      <c r="L35" s="49"/>
      <c r="M35" s="38" t="s">
        <v>15</v>
      </c>
      <c r="N35" s="39" t="s">
        <v>16</v>
      </c>
      <c r="O35" s="39" t="s">
        <v>17</v>
      </c>
    </row>
    <row r="36" spans="1:15">
      <c r="A36" s="45">
        <v>1</v>
      </c>
      <c r="B36" s="186" t="s">
        <v>39</v>
      </c>
      <c r="C36" s="187"/>
      <c r="D36" s="188"/>
      <c r="E36" s="45">
        <v>1</v>
      </c>
      <c r="F36" s="45">
        <v>1</v>
      </c>
      <c r="G36" s="192" t="s">
        <v>42</v>
      </c>
      <c r="H36" s="187"/>
      <c r="I36" s="188"/>
      <c r="J36" s="36" t="s">
        <v>40</v>
      </c>
      <c r="K36" s="45">
        <v>2</v>
      </c>
      <c r="L36" s="45"/>
      <c r="M36" s="40" t="s">
        <v>44</v>
      </c>
      <c r="N36" s="37"/>
      <c r="O36" s="37"/>
    </row>
    <row r="37" spans="1:15">
      <c r="A37" s="45">
        <v>1</v>
      </c>
      <c r="B37" s="186" t="s">
        <v>38</v>
      </c>
      <c r="C37" s="187"/>
      <c r="D37" s="188"/>
      <c r="E37" s="45">
        <v>1</v>
      </c>
      <c r="F37" s="45">
        <v>2</v>
      </c>
      <c r="G37" s="186" t="s">
        <v>43</v>
      </c>
      <c r="H37" s="187"/>
      <c r="I37" s="188"/>
      <c r="J37" s="36" t="s">
        <v>41</v>
      </c>
      <c r="K37" s="45">
        <v>1</v>
      </c>
      <c r="L37" s="45"/>
      <c r="M37" s="40" t="s">
        <v>44</v>
      </c>
      <c r="N37" s="37"/>
      <c r="O37" s="37"/>
    </row>
    <row r="38" spans="1:15" ht="13.5" customHeight="1">
      <c r="A38" s="45">
        <v>2</v>
      </c>
      <c r="B38" s="186" t="s">
        <v>47</v>
      </c>
      <c r="C38" s="187"/>
      <c r="D38" s="188"/>
      <c r="E38" s="45">
        <v>2</v>
      </c>
      <c r="F38" s="71">
        <v>2</v>
      </c>
      <c r="G38" s="192" t="s">
        <v>46</v>
      </c>
      <c r="H38" s="193"/>
      <c r="I38" s="194"/>
      <c r="J38" s="70" t="s">
        <v>57</v>
      </c>
      <c r="K38" s="112">
        <v>1</v>
      </c>
      <c r="L38" s="37"/>
      <c r="M38" s="40" t="s">
        <v>44</v>
      </c>
      <c r="N38" s="37"/>
      <c r="O38" s="37"/>
    </row>
    <row r="39" spans="1:15">
      <c r="A39" s="45">
        <v>3</v>
      </c>
      <c r="B39" s="195" t="s">
        <v>39</v>
      </c>
      <c r="C39" s="196"/>
      <c r="D39" s="197"/>
      <c r="E39" s="45">
        <v>1</v>
      </c>
      <c r="F39" s="45">
        <v>1</v>
      </c>
      <c r="G39" s="192" t="s">
        <v>63</v>
      </c>
      <c r="H39" s="193"/>
      <c r="I39" s="194"/>
      <c r="J39" s="36" t="s">
        <v>40</v>
      </c>
      <c r="K39" s="45">
        <v>1</v>
      </c>
      <c r="L39" s="45"/>
      <c r="M39" s="40">
        <v>34</v>
      </c>
      <c r="N39" s="37">
        <v>5.5</v>
      </c>
      <c r="O39" s="37">
        <f>SUM(M39:N39)</f>
        <v>39.5</v>
      </c>
    </row>
    <row r="40" spans="1:15">
      <c r="A40" s="45">
        <v>5</v>
      </c>
      <c r="B40" s="211" t="s">
        <v>38</v>
      </c>
      <c r="C40" s="212"/>
      <c r="D40" s="197"/>
      <c r="E40" s="45">
        <v>3</v>
      </c>
      <c r="F40" s="45">
        <v>8</v>
      </c>
      <c r="G40" s="192" t="s">
        <v>66</v>
      </c>
      <c r="H40" s="214"/>
      <c r="I40" s="215"/>
      <c r="J40" s="36" t="s">
        <v>39</v>
      </c>
      <c r="K40" s="45">
        <v>2</v>
      </c>
      <c r="L40" s="45"/>
      <c r="M40" s="40"/>
      <c r="N40" s="37">
        <v>5.5</v>
      </c>
      <c r="O40" s="37">
        <f>SUM(M40:N40)</f>
        <v>5.5</v>
      </c>
    </row>
    <row r="41" spans="1:15">
      <c r="A41" s="45">
        <v>5</v>
      </c>
      <c r="B41" s="211" t="s">
        <v>47</v>
      </c>
      <c r="C41" s="212"/>
      <c r="D41" s="197"/>
      <c r="E41" s="45">
        <v>2</v>
      </c>
      <c r="F41" s="45">
        <v>2</v>
      </c>
      <c r="G41" s="192" t="s">
        <v>46</v>
      </c>
      <c r="H41" s="193"/>
      <c r="I41" s="194"/>
      <c r="J41" s="36" t="s">
        <v>67</v>
      </c>
      <c r="K41" s="45">
        <v>1</v>
      </c>
      <c r="L41" s="45"/>
      <c r="M41" s="40"/>
      <c r="N41" s="37">
        <v>5.5</v>
      </c>
      <c r="O41" s="37">
        <f>SUM(M41:N41)</f>
        <v>5.5</v>
      </c>
    </row>
    <row r="42" spans="1:15">
      <c r="A42" s="45"/>
      <c r="B42" s="211"/>
      <c r="C42" s="212"/>
      <c r="D42" s="197"/>
      <c r="E42" s="45"/>
      <c r="F42" s="45"/>
      <c r="G42" s="182"/>
      <c r="H42" s="201"/>
      <c r="I42" s="202"/>
      <c r="J42" s="36"/>
      <c r="K42" s="45"/>
      <c r="L42" s="45"/>
      <c r="M42" s="40"/>
      <c r="N42" s="37"/>
      <c r="O42" s="37"/>
    </row>
    <row r="43" spans="1:15">
      <c r="A43" s="45"/>
      <c r="B43" s="211"/>
      <c r="C43" s="212"/>
      <c r="D43" s="197"/>
      <c r="E43" s="45"/>
      <c r="F43" s="45"/>
      <c r="G43" s="213"/>
      <c r="H43" s="201"/>
      <c r="I43" s="202"/>
      <c r="J43" s="36"/>
      <c r="K43" s="45"/>
      <c r="L43" s="45"/>
      <c r="M43" s="40"/>
      <c r="N43" s="37"/>
      <c r="O43" s="37"/>
    </row>
    <row r="44" spans="1:15">
      <c r="A44" s="45"/>
      <c r="B44" s="211"/>
      <c r="C44" s="212"/>
      <c r="D44" s="197"/>
      <c r="E44" s="45"/>
      <c r="F44" s="45"/>
      <c r="G44" s="182"/>
      <c r="H44" s="201"/>
      <c r="I44" s="202"/>
      <c r="J44" s="36"/>
      <c r="K44" s="45"/>
      <c r="L44" s="45"/>
      <c r="M44" s="40"/>
      <c r="N44" s="37"/>
      <c r="O44" s="37"/>
    </row>
  </sheetData>
  <sortState ref="I26:O31">
    <sortCondition descending="1" ref="L26:L31"/>
    <sortCondition descending="1" ref="O26:O31"/>
  </sortState>
  <mergeCells count="30">
    <mergeCell ref="K11:M11"/>
    <mergeCell ref="K5:N5"/>
    <mergeCell ref="K7:M7"/>
    <mergeCell ref="K8:M8"/>
    <mergeCell ref="K9:M9"/>
    <mergeCell ref="K10:M10"/>
    <mergeCell ref="A14:O15"/>
    <mergeCell ref="A16:G16"/>
    <mergeCell ref="A17:G17"/>
    <mergeCell ref="B19:G23"/>
    <mergeCell ref="B35:D35"/>
    <mergeCell ref="G35:I35"/>
    <mergeCell ref="B36:D36"/>
    <mergeCell ref="G36:I36"/>
    <mergeCell ref="B37:D37"/>
    <mergeCell ref="G37:I37"/>
    <mergeCell ref="B38:D38"/>
    <mergeCell ref="G38:I38"/>
    <mergeCell ref="B39:D39"/>
    <mergeCell ref="G39:I39"/>
    <mergeCell ref="B40:D40"/>
    <mergeCell ref="G40:I40"/>
    <mergeCell ref="B41:D41"/>
    <mergeCell ref="G41:I41"/>
    <mergeCell ref="B42:D42"/>
    <mergeCell ref="G42:I42"/>
    <mergeCell ref="B43:D43"/>
    <mergeCell ref="G43:I43"/>
    <mergeCell ref="B44:D44"/>
    <mergeCell ref="G44:I44"/>
  </mergeCells>
  <printOptions horizontalCentered="1"/>
  <pageMargins left="0.19685039370078741" right="0" top="0" bottom="0" header="0" footer="0"/>
  <pageSetup paperSize="9" scale="7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4:R44"/>
  <sheetViews>
    <sheetView view="pageBreakPreview" topLeftCell="I25" zoomScaleSheetLayoutView="100" workbookViewId="0">
      <selection activeCell="M34" sqref="M34"/>
    </sheetView>
  </sheetViews>
  <sheetFormatPr defaultRowHeight="12.75"/>
  <cols>
    <col min="1" max="1" width="14" customWidth="1"/>
    <col min="2" max="2" width="7.28515625" customWidth="1"/>
    <col min="3" max="3" width="7.42578125" customWidth="1"/>
    <col min="4" max="4" width="7.7109375" customWidth="1"/>
    <col min="5" max="5" width="7.85546875" customWidth="1"/>
    <col min="6" max="6" width="8.5703125" customWidth="1"/>
    <col min="7" max="7" width="13.28515625" customWidth="1"/>
    <col min="8" max="8" width="1.28515625" customWidth="1"/>
    <col min="9" max="9" width="16.28515625" customWidth="1"/>
    <col min="10" max="10" width="6.42578125" customWidth="1"/>
    <col min="11" max="11" width="8.140625" customWidth="1"/>
    <col min="12" max="12" width="6.5703125" customWidth="1"/>
    <col min="13" max="13" width="7.42578125" customWidth="1"/>
    <col min="14" max="14" width="8.85546875" style="15" customWidth="1"/>
    <col min="15" max="15" width="11.5703125" style="14" bestFit="1" customWidth="1"/>
    <col min="16" max="16" width="3.7109375" customWidth="1"/>
  </cols>
  <sheetData>
    <row r="4" spans="1:15" ht="13.5" thickBot="1"/>
    <row r="5" spans="1:15" ht="15.75" thickBot="1">
      <c r="I5" s="81" t="s">
        <v>48</v>
      </c>
      <c r="K5" s="189" t="s">
        <v>59</v>
      </c>
      <c r="L5" s="190"/>
      <c r="M5" s="190"/>
      <c r="N5" s="191"/>
    </row>
    <row r="6" spans="1:15">
      <c r="I6" s="82" t="s">
        <v>49</v>
      </c>
      <c r="K6" s="76" t="s">
        <v>56</v>
      </c>
      <c r="L6" s="77"/>
      <c r="M6" s="77"/>
      <c r="N6" s="78">
        <v>-5</v>
      </c>
    </row>
    <row r="7" spans="1:15">
      <c r="I7" s="82" t="s">
        <v>70</v>
      </c>
      <c r="K7" s="205" t="s">
        <v>53</v>
      </c>
      <c r="L7" s="206"/>
      <c r="M7" s="206"/>
      <c r="N7" s="73">
        <v>-30</v>
      </c>
    </row>
    <row r="8" spans="1:15">
      <c r="I8" s="82" t="s">
        <v>71</v>
      </c>
      <c r="K8" s="205" t="s">
        <v>54</v>
      </c>
      <c r="L8" s="206"/>
      <c r="M8" s="206"/>
      <c r="N8" s="73">
        <v>-13</v>
      </c>
    </row>
    <row r="9" spans="1:15">
      <c r="I9" s="82" t="s">
        <v>72</v>
      </c>
      <c r="K9" s="205" t="s">
        <v>55</v>
      </c>
      <c r="L9" s="206"/>
      <c r="M9" s="206"/>
      <c r="N9" s="73">
        <v>6</v>
      </c>
    </row>
    <row r="10" spans="1:15">
      <c r="I10" s="82" t="s">
        <v>74</v>
      </c>
      <c r="K10" s="207" t="s">
        <v>50</v>
      </c>
      <c r="L10" s="208"/>
      <c r="M10" s="208"/>
      <c r="N10" s="79">
        <v>-6</v>
      </c>
    </row>
    <row r="11" spans="1:15" ht="15.75" customHeight="1" thickBot="1">
      <c r="I11" s="115" t="s">
        <v>75</v>
      </c>
      <c r="K11" s="216" t="s">
        <v>60</v>
      </c>
      <c r="L11" s="217"/>
      <c r="M11" s="217"/>
      <c r="N11" s="118">
        <v>-16</v>
      </c>
    </row>
    <row r="12" spans="1:15" ht="15.75" customHeight="1" thickBot="1">
      <c r="K12" s="120" t="s">
        <v>73</v>
      </c>
      <c r="L12" s="121"/>
      <c r="M12" s="121"/>
      <c r="N12" s="84">
        <v>28</v>
      </c>
    </row>
    <row r="13" spans="1:15" ht="15.75" customHeight="1">
      <c r="K13" s="122"/>
      <c r="L13" s="122"/>
      <c r="M13" s="122"/>
      <c r="N13" s="117"/>
    </row>
    <row r="14" spans="1:15" ht="15" customHeight="1">
      <c r="A14" s="165" t="s">
        <v>77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6"/>
      <c r="O14" s="166"/>
    </row>
    <row r="15" spans="1:15" ht="28.5" customHeight="1" thickBot="1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6"/>
      <c r="O15" s="166"/>
    </row>
    <row r="16" spans="1:15" ht="24" customHeight="1">
      <c r="A16" s="169" t="s">
        <v>3</v>
      </c>
      <c r="B16" s="170"/>
      <c r="C16" s="170"/>
      <c r="D16" s="170"/>
      <c r="E16" s="170"/>
      <c r="F16" s="170"/>
      <c r="G16" s="171"/>
      <c r="H16" s="3"/>
      <c r="I16" s="90" t="s">
        <v>2</v>
      </c>
      <c r="J16" s="68" t="s">
        <v>7</v>
      </c>
      <c r="K16" s="68" t="s">
        <v>8</v>
      </c>
      <c r="L16" s="68" t="s">
        <v>17</v>
      </c>
      <c r="M16" s="68" t="s">
        <v>4</v>
      </c>
      <c r="N16" s="68" t="s">
        <v>5</v>
      </c>
      <c r="O16" s="91" t="s">
        <v>6</v>
      </c>
    </row>
    <row r="17" spans="1:18" ht="15" customHeight="1">
      <c r="A17" s="176" t="s">
        <v>62</v>
      </c>
      <c r="B17" s="177"/>
      <c r="C17" s="177"/>
      <c r="D17" s="177"/>
      <c r="E17" s="177"/>
      <c r="F17" s="177"/>
      <c r="G17" s="178"/>
      <c r="H17" s="20"/>
      <c r="I17" s="92" t="s">
        <v>22</v>
      </c>
      <c r="J17" s="93">
        <f>'Rnd 7'!L17</f>
        <v>14</v>
      </c>
      <c r="K17" s="93">
        <v>0</v>
      </c>
      <c r="L17" s="94">
        <f t="shared" ref="L17:L22" si="0">SUM(J17:K17)</f>
        <v>14</v>
      </c>
      <c r="M17" s="95">
        <v>57</v>
      </c>
      <c r="N17" s="95">
        <v>40</v>
      </c>
      <c r="O17" s="96">
        <f t="shared" ref="O17:O22" si="1">(M17/N17)*1</f>
        <v>1.425</v>
      </c>
      <c r="Q17" s="48"/>
      <c r="R17" s="48"/>
    </row>
    <row r="18" spans="1:18" ht="15" customHeight="1">
      <c r="A18" s="85"/>
      <c r="B18" s="75"/>
      <c r="C18" s="75"/>
      <c r="D18" s="75"/>
      <c r="E18" s="75"/>
      <c r="F18" s="75"/>
      <c r="G18" s="86"/>
      <c r="H18" s="20"/>
      <c r="I18" s="97" t="s">
        <v>20</v>
      </c>
      <c r="J18" s="93">
        <f>'Rnd 7'!L18</f>
        <v>10</v>
      </c>
      <c r="K18" s="95">
        <v>0</v>
      </c>
      <c r="L18" s="98">
        <f t="shared" si="0"/>
        <v>10</v>
      </c>
      <c r="M18" s="95">
        <v>51</v>
      </c>
      <c r="N18" s="95">
        <v>44</v>
      </c>
      <c r="O18" s="96">
        <f t="shared" si="1"/>
        <v>1.1590909090909092</v>
      </c>
      <c r="Q18" s="48"/>
      <c r="R18" s="48"/>
    </row>
    <row r="19" spans="1:18" ht="15" customHeight="1">
      <c r="A19" s="85"/>
      <c r="B19" s="198" t="s">
        <v>61</v>
      </c>
      <c r="C19" s="198"/>
      <c r="D19" s="198"/>
      <c r="E19" s="198"/>
      <c r="F19" s="198"/>
      <c r="G19" s="199"/>
      <c r="H19" s="20"/>
      <c r="I19" s="97" t="s">
        <v>19</v>
      </c>
      <c r="J19" s="93">
        <f>'Rnd 7'!L19</f>
        <v>8</v>
      </c>
      <c r="K19" s="95">
        <v>2</v>
      </c>
      <c r="L19" s="98">
        <f t="shared" si="0"/>
        <v>10</v>
      </c>
      <c r="M19" s="95">
        <v>52</v>
      </c>
      <c r="N19" s="95">
        <v>45</v>
      </c>
      <c r="O19" s="96">
        <f t="shared" si="1"/>
        <v>1.1555555555555554</v>
      </c>
      <c r="Q19" s="48"/>
      <c r="R19" s="48"/>
    </row>
    <row r="20" spans="1:18" ht="15" customHeight="1">
      <c r="A20" s="85"/>
      <c r="B20" s="198"/>
      <c r="C20" s="198"/>
      <c r="D20" s="198"/>
      <c r="E20" s="198"/>
      <c r="F20" s="198"/>
      <c r="G20" s="199"/>
      <c r="H20" s="20"/>
      <c r="I20" s="97" t="s">
        <v>21</v>
      </c>
      <c r="J20" s="93">
        <f>'Rnd 7'!L20</f>
        <v>6</v>
      </c>
      <c r="K20" s="95">
        <v>2</v>
      </c>
      <c r="L20" s="98">
        <f t="shared" si="0"/>
        <v>8</v>
      </c>
      <c r="M20" s="95">
        <v>51</v>
      </c>
      <c r="N20" s="95">
        <v>52</v>
      </c>
      <c r="O20" s="96">
        <f t="shared" si="1"/>
        <v>0.98076923076923073</v>
      </c>
      <c r="Q20" s="48"/>
      <c r="R20" s="48"/>
    </row>
    <row r="21" spans="1:18" ht="15" customHeight="1">
      <c r="A21" s="85"/>
      <c r="B21" s="198"/>
      <c r="C21" s="198"/>
      <c r="D21" s="198"/>
      <c r="E21" s="198"/>
      <c r="F21" s="198"/>
      <c r="G21" s="199"/>
      <c r="H21" s="20"/>
      <c r="I21" s="92" t="s">
        <v>23</v>
      </c>
      <c r="J21" s="93">
        <f>'Rnd 7'!L22</f>
        <v>2</v>
      </c>
      <c r="K21" s="93">
        <v>2</v>
      </c>
      <c r="L21" s="94">
        <f t="shared" si="0"/>
        <v>4</v>
      </c>
      <c r="M21" s="95">
        <v>37</v>
      </c>
      <c r="N21" s="95">
        <v>59</v>
      </c>
      <c r="O21" s="96">
        <f t="shared" si="1"/>
        <v>0.6271186440677966</v>
      </c>
      <c r="Q21" s="48"/>
      <c r="R21" s="48"/>
    </row>
    <row r="22" spans="1:18" ht="15" customHeight="1">
      <c r="A22" s="85"/>
      <c r="B22" s="198"/>
      <c r="C22" s="198"/>
      <c r="D22" s="198"/>
      <c r="E22" s="198"/>
      <c r="F22" s="198"/>
      <c r="G22" s="199"/>
      <c r="H22" s="20"/>
      <c r="I22" s="92" t="s">
        <v>34</v>
      </c>
      <c r="J22" s="93">
        <f>'Rnd 7'!L21</f>
        <v>2</v>
      </c>
      <c r="K22" s="93">
        <v>0</v>
      </c>
      <c r="L22" s="94">
        <f t="shared" si="0"/>
        <v>2</v>
      </c>
      <c r="M22" s="95">
        <v>41</v>
      </c>
      <c r="N22" s="95">
        <v>52</v>
      </c>
      <c r="O22" s="96">
        <f t="shared" si="1"/>
        <v>0.78846153846153844</v>
      </c>
      <c r="Q22" s="48"/>
      <c r="R22" s="48"/>
    </row>
    <row r="23" spans="1:18" ht="15" customHeight="1" thickBot="1">
      <c r="A23" s="85"/>
      <c r="B23" s="198"/>
      <c r="C23" s="198"/>
      <c r="D23" s="198"/>
      <c r="E23" s="198"/>
      <c r="F23" s="198"/>
      <c r="G23" s="199"/>
      <c r="H23" s="20"/>
      <c r="I23" s="23"/>
      <c r="J23" s="5"/>
      <c r="K23" s="5"/>
      <c r="L23" s="5"/>
      <c r="M23" s="5"/>
      <c r="N23" s="5"/>
      <c r="O23" s="44"/>
    </row>
    <row r="24" spans="1:18" ht="15" customHeight="1" thickBot="1">
      <c r="A24" s="87"/>
      <c r="B24" s="88"/>
      <c r="C24" s="88"/>
      <c r="D24" s="5"/>
      <c r="E24" s="5"/>
      <c r="F24" s="5"/>
      <c r="G24" s="80"/>
      <c r="H24" s="25"/>
      <c r="I24" s="24"/>
      <c r="J24" s="48"/>
      <c r="K24" s="48"/>
      <c r="L24" s="48"/>
      <c r="M24" s="48"/>
    </row>
    <row r="25" spans="1:18" ht="24" customHeight="1">
      <c r="A25" s="104" t="s">
        <v>0</v>
      </c>
      <c r="B25" s="105" t="s">
        <v>7</v>
      </c>
      <c r="C25" s="105" t="s">
        <v>8</v>
      </c>
      <c r="D25" s="105" t="s">
        <v>17</v>
      </c>
      <c r="E25" s="74" t="s">
        <v>4</v>
      </c>
      <c r="F25" s="74" t="s">
        <v>5</v>
      </c>
      <c r="G25" s="106" t="s">
        <v>6</v>
      </c>
      <c r="H25" s="29"/>
      <c r="I25" s="99" t="s">
        <v>1</v>
      </c>
      <c r="J25" s="68" t="s">
        <v>7</v>
      </c>
      <c r="K25" s="68" t="s">
        <v>8</v>
      </c>
      <c r="L25" s="68" t="s">
        <v>17</v>
      </c>
      <c r="M25" s="68" t="s">
        <v>4</v>
      </c>
      <c r="N25" s="68" t="s">
        <v>5</v>
      </c>
      <c r="O25" s="91" t="s">
        <v>6</v>
      </c>
    </row>
    <row r="26" spans="1:18" ht="15" customHeight="1">
      <c r="A26" s="97" t="s">
        <v>25</v>
      </c>
      <c r="B26" s="93">
        <f>'Rnd 7'!D26</f>
        <v>14</v>
      </c>
      <c r="C26" s="107">
        <v>2</v>
      </c>
      <c r="D26" s="108">
        <f t="shared" ref="D26:D31" si="2">SUM(B26:C26)</f>
        <v>16</v>
      </c>
      <c r="E26" s="109">
        <v>59</v>
      </c>
      <c r="F26" s="109">
        <v>37</v>
      </c>
      <c r="G26" s="96">
        <f t="shared" ref="G26:G31" si="3">(E26/F26)*1</f>
        <v>1.5945945945945945</v>
      </c>
      <c r="H26" s="31"/>
      <c r="I26" s="97" t="s">
        <v>32</v>
      </c>
      <c r="J26" s="93">
        <f>'Rnd 7'!L26</f>
        <v>14</v>
      </c>
      <c r="K26" s="95">
        <v>2</v>
      </c>
      <c r="L26" s="98">
        <f t="shared" ref="L26:L31" si="4">SUM(J26:K26)</f>
        <v>16</v>
      </c>
      <c r="M26" s="95">
        <v>61</v>
      </c>
      <c r="N26" s="95">
        <v>29</v>
      </c>
      <c r="O26" s="96">
        <f t="shared" ref="O26:O31" si="5">(M26/N26)*1</f>
        <v>2.103448275862069</v>
      </c>
      <c r="Q26" s="64"/>
    </row>
    <row r="27" spans="1:18" ht="15" customHeight="1">
      <c r="A27" s="97" t="s">
        <v>26</v>
      </c>
      <c r="B27" s="93">
        <f>'Rnd 7'!D27</f>
        <v>12</v>
      </c>
      <c r="C27" s="107">
        <v>2</v>
      </c>
      <c r="D27" s="108">
        <f t="shared" si="2"/>
        <v>14</v>
      </c>
      <c r="E27" s="109">
        <v>61</v>
      </c>
      <c r="F27" s="109">
        <v>38</v>
      </c>
      <c r="G27" s="96">
        <f t="shared" si="3"/>
        <v>1.6052631578947369</v>
      </c>
      <c r="H27" s="31"/>
      <c r="I27" s="97" t="s">
        <v>27</v>
      </c>
      <c r="J27" s="93">
        <f>'Rnd 7'!L29</f>
        <v>6</v>
      </c>
      <c r="K27" s="95">
        <v>2</v>
      </c>
      <c r="L27" s="98">
        <f t="shared" si="4"/>
        <v>8</v>
      </c>
      <c r="M27" s="95">
        <v>53</v>
      </c>
      <c r="N27" s="95">
        <v>43</v>
      </c>
      <c r="O27" s="96">
        <f t="shared" si="5"/>
        <v>1.2325581395348837</v>
      </c>
      <c r="Q27" s="64"/>
    </row>
    <row r="28" spans="1:18" ht="15" customHeight="1">
      <c r="A28" s="97" t="s">
        <v>28</v>
      </c>
      <c r="B28" s="93">
        <f>'Rnd 7'!D28</f>
        <v>6</v>
      </c>
      <c r="C28" s="107">
        <v>0</v>
      </c>
      <c r="D28" s="108">
        <f t="shared" si="2"/>
        <v>6</v>
      </c>
      <c r="E28" s="109">
        <v>47</v>
      </c>
      <c r="F28" s="109">
        <v>43</v>
      </c>
      <c r="G28" s="96">
        <f t="shared" si="3"/>
        <v>1.0930232558139534</v>
      </c>
      <c r="H28" s="31"/>
      <c r="I28" s="100" t="s">
        <v>33</v>
      </c>
      <c r="J28" s="110">
        <f>'Rnd 7'!L28</f>
        <v>6</v>
      </c>
      <c r="K28" s="101">
        <v>2</v>
      </c>
      <c r="L28" s="102">
        <f t="shared" si="4"/>
        <v>8</v>
      </c>
      <c r="M28" s="101">
        <v>49</v>
      </c>
      <c r="N28" s="101">
        <v>42</v>
      </c>
      <c r="O28" s="103">
        <f t="shared" si="5"/>
        <v>1.1666666666666667</v>
      </c>
      <c r="Q28" s="64"/>
    </row>
    <row r="29" spans="1:18" ht="15" customHeight="1">
      <c r="A29" s="97" t="s">
        <v>29</v>
      </c>
      <c r="B29" s="93">
        <f>'Rnd 7'!D30</f>
        <v>4</v>
      </c>
      <c r="C29" s="107">
        <v>2</v>
      </c>
      <c r="D29" s="108">
        <f t="shared" si="2"/>
        <v>6</v>
      </c>
      <c r="E29" s="109">
        <v>44</v>
      </c>
      <c r="F29" s="109">
        <v>52</v>
      </c>
      <c r="G29" s="96">
        <f t="shared" si="3"/>
        <v>0.84615384615384615</v>
      </c>
      <c r="H29" s="31"/>
      <c r="I29" s="97" t="s">
        <v>30</v>
      </c>
      <c r="J29" s="93">
        <f>'Rnd 7'!L27</f>
        <v>8</v>
      </c>
      <c r="K29" s="95">
        <v>0</v>
      </c>
      <c r="L29" s="98">
        <f t="shared" si="4"/>
        <v>8</v>
      </c>
      <c r="M29" s="95">
        <v>43</v>
      </c>
      <c r="N29" s="95">
        <v>52</v>
      </c>
      <c r="O29" s="96">
        <f t="shared" si="5"/>
        <v>0.82692307692307687</v>
      </c>
      <c r="Q29" s="64"/>
    </row>
    <row r="30" spans="1:18" ht="15" customHeight="1">
      <c r="A30" s="97" t="s">
        <v>24</v>
      </c>
      <c r="B30" s="93">
        <f>'Rnd 7'!D29</f>
        <v>6</v>
      </c>
      <c r="C30" s="107">
        <v>0</v>
      </c>
      <c r="D30" s="108">
        <f t="shared" si="2"/>
        <v>6</v>
      </c>
      <c r="E30" s="109">
        <v>43</v>
      </c>
      <c r="F30" s="109">
        <v>53</v>
      </c>
      <c r="G30" s="96">
        <f t="shared" si="3"/>
        <v>0.81132075471698117</v>
      </c>
      <c r="H30" s="20"/>
      <c r="I30" s="97" t="s">
        <v>37</v>
      </c>
      <c r="J30" s="93">
        <f>'Rnd 7'!L30</f>
        <v>6</v>
      </c>
      <c r="K30" s="95">
        <v>0</v>
      </c>
      <c r="L30" s="98">
        <f t="shared" si="4"/>
        <v>6</v>
      </c>
      <c r="M30" s="95">
        <v>43</v>
      </c>
      <c r="N30" s="95">
        <v>54</v>
      </c>
      <c r="O30" s="96">
        <f t="shared" si="5"/>
        <v>0.79629629629629628</v>
      </c>
      <c r="Q30" s="64"/>
    </row>
    <row r="31" spans="1:18" ht="15" customHeight="1">
      <c r="A31" s="97" t="s">
        <v>36</v>
      </c>
      <c r="B31" s="93">
        <f>'Rnd 7'!D31</f>
        <v>0</v>
      </c>
      <c r="C31" s="107">
        <v>0</v>
      </c>
      <c r="D31" s="108">
        <f t="shared" si="2"/>
        <v>0</v>
      </c>
      <c r="E31" s="109">
        <v>30</v>
      </c>
      <c r="F31" s="109">
        <v>60</v>
      </c>
      <c r="G31" s="96">
        <f t="shared" si="3"/>
        <v>0.5</v>
      </c>
      <c r="H31" s="20"/>
      <c r="I31" s="100" t="s">
        <v>31</v>
      </c>
      <c r="J31" s="110">
        <f>'Rnd 7'!L31</f>
        <v>2</v>
      </c>
      <c r="K31" s="101">
        <v>0</v>
      </c>
      <c r="L31" s="102">
        <f t="shared" si="4"/>
        <v>2</v>
      </c>
      <c r="M31" s="101">
        <v>28</v>
      </c>
      <c r="N31" s="101">
        <v>56</v>
      </c>
      <c r="O31" s="103">
        <f t="shared" si="5"/>
        <v>0.5</v>
      </c>
      <c r="Q31" s="64"/>
    </row>
    <row r="32" spans="1:18" ht="15" customHeight="1" thickBot="1">
      <c r="A32" s="34"/>
      <c r="B32" s="6"/>
      <c r="C32" s="6"/>
      <c r="D32" s="6"/>
      <c r="E32" s="6"/>
      <c r="F32" s="6"/>
      <c r="G32" s="7"/>
      <c r="H32" s="8"/>
      <c r="I32" s="9"/>
      <c r="J32" s="6"/>
      <c r="K32" s="6"/>
      <c r="L32" s="6"/>
      <c r="M32" s="6"/>
      <c r="N32" s="16"/>
      <c r="O32" s="17"/>
    </row>
    <row r="33" spans="1:15" ht="15" customHeight="1">
      <c r="A33" s="1"/>
      <c r="B33" s="1"/>
      <c r="C33" s="1"/>
      <c r="D33" s="1"/>
      <c r="E33" s="10"/>
      <c r="F33" s="10"/>
      <c r="G33" s="11">
        <f>SUM(G26:G32)-78</f>
        <v>-71.54964439082589</v>
      </c>
      <c r="H33" s="1"/>
      <c r="I33" s="1"/>
      <c r="J33" s="1"/>
      <c r="K33" s="1"/>
      <c r="L33" s="1"/>
      <c r="M33" s="11">
        <f>SUM(M28:M32)-78</f>
        <v>85</v>
      </c>
    </row>
    <row r="34" spans="1:15" ht="13.5" customHeight="1">
      <c r="A34" s="48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</row>
    <row r="35" spans="1:15" ht="23.25" customHeight="1">
      <c r="A35" s="49" t="s">
        <v>9</v>
      </c>
      <c r="B35" s="203" t="s">
        <v>10</v>
      </c>
      <c r="C35" s="204"/>
      <c r="D35" s="197"/>
      <c r="E35" s="49" t="s">
        <v>11</v>
      </c>
      <c r="F35" s="49" t="s">
        <v>12</v>
      </c>
      <c r="G35" s="200" t="s">
        <v>13</v>
      </c>
      <c r="H35" s="201"/>
      <c r="I35" s="202"/>
      <c r="J35" s="33" t="s">
        <v>14</v>
      </c>
      <c r="K35" s="49" t="s">
        <v>12</v>
      </c>
      <c r="L35" s="49"/>
      <c r="M35" s="38" t="s">
        <v>15</v>
      </c>
      <c r="N35" s="39" t="s">
        <v>16</v>
      </c>
      <c r="O35" s="39" t="s">
        <v>17</v>
      </c>
    </row>
    <row r="36" spans="1:15">
      <c r="A36" s="45">
        <v>1</v>
      </c>
      <c r="B36" s="186" t="s">
        <v>39</v>
      </c>
      <c r="C36" s="187"/>
      <c r="D36" s="188"/>
      <c r="E36" s="45">
        <v>1</v>
      </c>
      <c r="F36" s="45">
        <v>1</v>
      </c>
      <c r="G36" s="192" t="s">
        <v>42</v>
      </c>
      <c r="H36" s="187"/>
      <c r="I36" s="188"/>
      <c r="J36" s="36" t="s">
        <v>40</v>
      </c>
      <c r="K36" s="45">
        <v>2</v>
      </c>
      <c r="L36" s="45"/>
      <c r="M36" s="40" t="s">
        <v>44</v>
      </c>
      <c r="N36" s="37"/>
      <c r="O36" s="37"/>
    </row>
    <row r="37" spans="1:15">
      <c r="A37" s="45">
        <v>1</v>
      </c>
      <c r="B37" s="186" t="s">
        <v>38</v>
      </c>
      <c r="C37" s="187"/>
      <c r="D37" s="188"/>
      <c r="E37" s="45">
        <v>1</v>
      </c>
      <c r="F37" s="45">
        <v>2</v>
      </c>
      <c r="G37" s="186" t="s">
        <v>43</v>
      </c>
      <c r="H37" s="187"/>
      <c r="I37" s="188"/>
      <c r="J37" s="36" t="s">
        <v>41</v>
      </c>
      <c r="K37" s="45">
        <v>1</v>
      </c>
      <c r="L37" s="45"/>
      <c r="M37" s="40" t="s">
        <v>44</v>
      </c>
      <c r="N37" s="37"/>
      <c r="O37" s="37"/>
    </row>
    <row r="38" spans="1:15" ht="13.5" customHeight="1">
      <c r="A38" s="45">
        <v>2</v>
      </c>
      <c r="B38" s="186" t="s">
        <v>47</v>
      </c>
      <c r="C38" s="187"/>
      <c r="D38" s="188"/>
      <c r="E38" s="45">
        <v>2</v>
      </c>
      <c r="F38" s="71">
        <v>2</v>
      </c>
      <c r="G38" s="192" t="s">
        <v>46</v>
      </c>
      <c r="H38" s="193"/>
      <c r="I38" s="194"/>
      <c r="J38" s="70" t="s">
        <v>57</v>
      </c>
      <c r="K38" s="119">
        <v>1</v>
      </c>
      <c r="L38" s="37"/>
      <c r="M38" s="40" t="s">
        <v>44</v>
      </c>
      <c r="N38" s="37"/>
      <c r="O38" s="37"/>
    </row>
    <row r="39" spans="1:15">
      <c r="A39" s="45">
        <v>3</v>
      </c>
      <c r="B39" s="195" t="s">
        <v>39</v>
      </c>
      <c r="C39" s="196"/>
      <c r="D39" s="197"/>
      <c r="E39" s="45">
        <v>1</v>
      </c>
      <c r="F39" s="45">
        <v>1</v>
      </c>
      <c r="G39" s="192" t="s">
        <v>63</v>
      </c>
      <c r="H39" s="193"/>
      <c r="I39" s="194"/>
      <c r="J39" s="36" t="s">
        <v>40</v>
      </c>
      <c r="K39" s="45">
        <v>1</v>
      </c>
      <c r="L39" s="45"/>
      <c r="M39" s="40">
        <v>34</v>
      </c>
      <c r="N39" s="37">
        <v>5.5</v>
      </c>
      <c r="O39" s="37">
        <f>SUM(M39:N39)</f>
        <v>39.5</v>
      </c>
    </row>
    <row r="40" spans="1:15">
      <c r="A40" s="45">
        <v>5</v>
      </c>
      <c r="B40" s="211" t="s">
        <v>38</v>
      </c>
      <c r="C40" s="212"/>
      <c r="D40" s="197"/>
      <c r="E40" s="45">
        <v>3</v>
      </c>
      <c r="F40" s="45">
        <v>8</v>
      </c>
      <c r="G40" s="192" t="s">
        <v>66</v>
      </c>
      <c r="H40" s="214"/>
      <c r="I40" s="215"/>
      <c r="J40" s="36" t="s">
        <v>39</v>
      </c>
      <c r="K40" s="45">
        <v>2</v>
      </c>
      <c r="L40" s="45"/>
      <c r="M40" s="40"/>
      <c r="N40" s="37">
        <v>5.5</v>
      </c>
      <c r="O40" s="37">
        <f>SUM(M40:N40)</f>
        <v>5.5</v>
      </c>
    </row>
    <row r="41" spans="1:15">
      <c r="A41" s="45">
        <v>5</v>
      </c>
      <c r="B41" s="211" t="s">
        <v>47</v>
      </c>
      <c r="C41" s="212"/>
      <c r="D41" s="197"/>
      <c r="E41" s="45">
        <v>2</v>
      </c>
      <c r="F41" s="45">
        <v>2</v>
      </c>
      <c r="G41" s="192" t="s">
        <v>46</v>
      </c>
      <c r="H41" s="193"/>
      <c r="I41" s="194"/>
      <c r="J41" s="36" t="s">
        <v>67</v>
      </c>
      <c r="K41" s="45">
        <v>1</v>
      </c>
      <c r="L41" s="45"/>
      <c r="M41" s="40"/>
      <c r="N41" s="37">
        <v>5.5</v>
      </c>
      <c r="O41" s="37">
        <f>SUM(M41:N41)</f>
        <v>5.5</v>
      </c>
    </row>
    <row r="42" spans="1:15">
      <c r="A42" s="45"/>
      <c r="B42" s="211"/>
      <c r="C42" s="212"/>
      <c r="D42" s="197"/>
      <c r="E42" s="45"/>
      <c r="F42" s="45"/>
      <c r="G42" s="182"/>
      <c r="H42" s="201"/>
      <c r="I42" s="202"/>
      <c r="J42" s="36"/>
      <c r="K42" s="45"/>
      <c r="L42" s="45"/>
      <c r="M42" s="40"/>
      <c r="N42" s="37"/>
      <c r="O42" s="37"/>
    </row>
    <row r="43" spans="1:15">
      <c r="A43" s="45"/>
      <c r="B43" s="211"/>
      <c r="C43" s="212"/>
      <c r="D43" s="197"/>
      <c r="E43" s="45"/>
      <c r="F43" s="45"/>
      <c r="G43" s="213"/>
      <c r="H43" s="201"/>
      <c r="I43" s="202"/>
      <c r="J43" s="36"/>
      <c r="K43" s="45"/>
      <c r="L43" s="45"/>
      <c r="M43" s="40"/>
      <c r="N43" s="37"/>
      <c r="O43" s="37"/>
    </row>
    <row r="44" spans="1:15">
      <c r="A44" s="45"/>
      <c r="B44" s="211"/>
      <c r="C44" s="212"/>
      <c r="D44" s="197"/>
      <c r="E44" s="45"/>
      <c r="F44" s="45"/>
      <c r="G44" s="182"/>
      <c r="H44" s="201"/>
      <c r="I44" s="202"/>
      <c r="J44" s="36"/>
      <c r="K44" s="45"/>
      <c r="L44" s="45"/>
      <c r="M44" s="40"/>
      <c r="N44" s="37"/>
      <c r="O44" s="37"/>
    </row>
  </sheetData>
  <sortState ref="I26:O31">
    <sortCondition descending="1" ref="L26:L31"/>
    <sortCondition descending="1" ref="O26:O31"/>
  </sortState>
  <mergeCells count="30">
    <mergeCell ref="K11:M11"/>
    <mergeCell ref="K5:N5"/>
    <mergeCell ref="K7:M7"/>
    <mergeCell ref="K8:M8"/>
    <mergeCell ref="K9:M9"/>
    <mergeCell ref="K10:M10"/>
    <mergeCell ref="A14:O15"/>
    <mergeCell ref="A16:G16"/>
    <mergeCell ref="A17:G17"/>
    <mergeCell ref="B19:G23"/>
    <mergeCell ref="B35:D35"/>
    <mergeCell ref="G35:I35"/>
    <mergeCell ref="B36:D36"/>
    <mergeCell ref="G36:I36"/>
    <mergeCell ref="B37:D37"/>
    <mergeCell ref="G37:I37"/>
    <mergeCell ref="B38:D38"/>
    <mergeCell ref="G38:I38"/>
    <mergeCell ref="B39:D39"/>
    <mergeCell ref="G39:I39"/>
    <mergeCell ref="B40:D40"/>
    <mergeCell ref="G40:I40"/>
    <mergeCell ref="B41:D41"/>
    <mergeCell ref="G41:I41"/>
    <mergeCell ref="B42:D42"/>
    <mergeCell ref="G42:I42"/>
    <mergeCell ref="B43:D43"/>
    <mergeCell ref="G43:I43"/>
    <mergeCell ref="B44:D44"/>
    <mergeCell ref="G44:I44"/>
  </mergeCells>
  <printOptions horizontalCentered="1"/>
  <pageMargins left="0.19685039370078741" right="0" top="0" bottom="0" header="0" footer="0"/>
  <pageSetup paperSize="9" scale="7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4:R44"/>
  <sheetViews>
    <sheetView view="pageBreakPreview" zoomScaleSheetLayoutView="100" workbookViewId="0">
      <selection activeCell="I27" sqref="I27"/>
    </sheetView>
  </sheetViews>
  <sheetFormatPr defaultRowHeight="12.75"/>
  <cols>
    <col min="1" max="1" width="14" customWidth="1"/>
    <col min="2" max="2" width="7.28515625" customWidth="1"/>
    <col min="3" max="3" width="7.42578125" customWidth="1"/>
    <col min="4" max="4" width="7.7109375" customWidth="1"/>
    <col min="5" max="5" width="7.85546875" customWidth="1"/>
    <col min="6" max="6" width="8.5703125" customWidth="1"/>
    <col min="7" max="7" width="13.28515625" customWidth="1"/>
    <col min="8" max="8" width="1.28515625" customWidth="1"/>
    <col min="9" max="9" width="16.28515625" customWidth="1"/>
    <col min="10" max="10" width="6.42578125" customWidth="1"/>
    <col min="11" max="11" width="8.140625" customWidth="1"/>
    <col min="12" max="12" width="6.5703125" customWidth="1"/>
    <col min="13" max="13" width="7.42578125" customWidth="1"/>
    <col min="14" max="14" width="8.85546875" style="15" customWidth="1"/>
    <col min="15" max="15" width="11.5703125" style="14" bestFit="1" customWidth="1"/>
    <col min="16" max="16" width="3.7109375" customWidth="1"/>
  </cols>
  <sheetData>
    <row r="4" spans="1:15" ht="13.5" thickBot="1"/>
    <row r="5" spans="1:15" ht="15.75" thickBot="1">
      <c r="I5" s="81" t="s">
        <v>48</v>
      </c>
      <c r="K5" s="189" t="s">
        <v>59</v>
      </c>
      <c r="L5" s="190"/>
      <c r="M5" s="190"/>
      <c r="N5" s="191"/>
    </row>
    <row r="6" spans="1:15">
      <c r="I6" s="82" t="s">
        <v>49</v>
      </c>
      <c r="K6" s="76" t="s">
        <v>56</v>
      </c>
      <c r="L6" s="77"/>
      <c r="M6" s="77"/>
      <c r="N6" s="78">
        <v>-5</v>
      </c>
    </row>
    <row r="7" spans="1:15">
      <c r="I7" s="82" t="s">
        <v>70</v>
      </c>
      <c r="K7" s="205" t="s">
        <v>53</v>
      </c>
      <c r="L7" s="206"/>
      <c r="M7" s="206"/>
      <c r="N7" s="73">
        <v>-30</v>
      </c>
    </row>
    <row r="8" spans="1:15">
      <c r="I8" s="82" t="s">
        <v>71</v>
      </c>
      <c r="K8" s="205" t="s">
        <v>54</v>
      </c>
      <c r="L8" s="206"/>
      <c r="M8" s="206"/>
      <c r="N8" s="73">
        <v>-13</v>
      </c>
    </row>
    <row r="9" spans="1:15">
      <c r="I9" s="82" t="s">
        <v>72</v>
      </c>
      <c r="K9" s="205" t="s">
        <v>55</v>
      </c>
      <c r="L9" s="206"/>
      <c r="M9" s="206"/>
      <c r="N9" s="73">
        <v>6</v>
      </c>
    </row>
    <row r="10" spans="1:15">
      <c r="I10" s="82" t="s">
        <v>74</v>
      </c>
      <c r="K10" s="207" t="s">
        <v>50</v>
      </c>
      <c r="L10" s="208"/>
      <c r="M10" s="208"/>
      <c r="N10" s="79">
        <v>-6</v>
      </c>
    </row>
    <row r="11" spans="1:15" ht="15.75" customHeight="1" thickBot="1">
      <c r="I11" s="115" t="s">
        <v>75</v>
      </c>
      <c r="K11" s="216" t="s">
        <v>60</v>
      </c>
      <c r="L11" s="217"/>
      <c r="M11" s="217"/>
      <c r="N11" s="118">
        <v>-16</v>
      </c>
    </row>
    <row r="12" spans="1:15" ht="15.75" customHeight="1" thickBot="1">
      <c r="K12" s="124" t="s">
        <v>73</v>
      </c>
      <c r="L12" s="125"/>
      <c r="M12" s="125"/>
      <c r="N12" s="84">
        <v>28</v>
      </c>
    </row>
    <row r="13" spans="1:15" ht="15.75" customHeight="1">
      <c r="K13" s="126"/>
      <c r="L13" s="126"/>
      <c r="M13" s="126"/>
      <c r="N13" s="117"/>
    </row>
    <row r="14" spans="1:15" ht="15" customHeight="1">
      <c r="A14" s="165" t="s">
        <v>76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6"/>
      <c r="O14" s="166"/>
    </row>
    <row r="15" spans="1:15" ht="28.5" customHeight="1" thickBot="1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6"/>
      <c r="O15" s="166"/>
    </row>
    <row r="16" spans="1:15" ht="24" customHeight="1">
      <c r="A16" s="169" t="s">
        <v>3</v>
      </c>
      <c r="B16" s="170"/>
      <c r="C16" s="170"/>
      <c r="D16" s="170"/>
      <c r="E16" s="170"/>
      <c r="F16" s="170"/>
      <c r="G16" s="171"/>
      <c r="H16" s="3"/>
      <c r="I16" s="90" t="s">
        <v>2</v>
      </c>
      <c r="J16" s="68" t="s">
        <v>7</v>
      </c>
      <c r="K16" s="68" t="s">
        <v>8</v>
      </c>
      <c r="L16" s="68" t="s">
        <v>17</v>
      </c>
      <c r="M16" s="68" t="s">
        <v>4</v>
      </c>
      <c r="N16" s="68" t="s">
        <v>5</v>
      </c>
      <c r="O16" s="91" t="s">
        <v>6</v>
      </c>
    </row>
    <row r="17" spans="1:18" ht="15" customHeight="1">
      <c r="A17" s="176" t="s">
        <v>62</v>
      </c>
      <c r="B17" s="177"/>
      <c r="C17" s="177"/>
      <c r="D17" s="177"/>
      <c r="E17" s="177"/>
      <c r="F17" s="177"/>
      <c r="G17" s="178"/>
      <c r="H17" s="20"/>
      <c r="I17" s="92" t="s">
        <v>22</v>
      </c>
      <c r="J17" s="93">
        <f>'Rnd 8'!L17</f>
        <v>14</v>
      </c>
      <c r="K17" s="93">
        <v>2</v>
      </c>
      <c r="L17" s="94">
        <f t="shared" ref="L17:L22" si="0">SUM(J17:K17)</f>
        <v>16</v>
      </c>
      <c r="M17" s="95">
        <v>63</v>
      </c>
      <c r="N17" s="95">
        <v>45</v>
      </c>
      <c r="O17" s="96">
        <f t="shared" ref="O17:O22" si="1">(M17/N17)*1</f>
        <v>1.4</v>
      </c>
      <c r="Q17" s="48"/>
      <c r="R17" s="48"/>
    </row>
    <row r="18" spans="1:18" ht="15" customHeight="1">
      <c r="A18" s="85"/>
      <c r="B18" s="75"/>
      <c r="C18" s="75"/>
      <c r="D18" s="75"/>
      <c r="E18" s="75"/>
      <c r="F18" s="75"/>
      <c r="G18" s="86"/>
      <c r="H18" s="20"/>
      <c r="I18" s="97" t="s">
        <v>19</v>
      </c>
      <c r="J18" s="93">
        <f>'Rnd 8'!L19</f>
        <v>10</v>
      </c>
      <c r="K18" s="95">
        <v>2</v>
      </c>
      <c r="L18" s="98">
        <f t="shared" si="0"/>
        <v>12</v>
      </c>
      <c r="M18" s="95">
        <v>60</v>
      </c>
      <c r="N18" s="95">
        <v>50</v>
      </c>
      <c r="O18" s="96">
        <f t="shared" si="1"/>
        <v>1.2</v>
      </c>
      <c r="Q18" s="48"/>
      <c r="R18" s="48"/>
    </row>
    <row r="19" spans="1:18" ht="15" customHeight="1">
      <c r="A19" s="85"/>
      <c r="B19" s="198" t="s">
        <v>61</v>
      </c>
      <c r="C19" s="198"/>
      <c r="D19" s="198"/>
      <c r="E19" s="198"/>
      <c r="F19" s="198"/>
      <c r="G19" s="199"/>
      <c r="H19" s="20"/>
      <c r="I19" s="97" t="s">
        <v>20</v>
      </c>
      <c r="J19" s="93">
        <f>'Rnd 8'!L18</f>
        <v>10</v>
      </c>
      <c r="K19" s="95">
        <v>0</v>
      </c>
      <c r="L19" s="98">
        <f t="shared" si="0"/>
        <v>10</v>
      </c>
      <c r="M19" s="95">
        <v>56</v>
      </c>
      <c r="N19" s="95">
        <v>50</v>
      </c>
      <c r="O19" s="96">
        <f t="shared" si="1"/>
        <v>1.1200000000000001</v>
      </c>
      <c r="Q19" s="48"/>
      <c r="R19" s="48"/>
    </row>
    <row r="20" spans="1:18" ht="15" customHeight="1">
      <c r="A20" s="85"/>
      <c r="B20" s="198"/>
      <c r="C20" s="198"/>
      <c r="D20" s="198"/>
      <c r="E20" s="198"/>
      <c r="F20" s="198"/>
      <c r="G20" s="199"/>
      <c r="H20" s="20"/>
      <c r="I20" s="97" t="s">
        <v>21</v>
      </c>
      <c r="J20" s="93">
        <f>'Rnd 8'!L20</f>
        <v>8</v>
      </c>
      <c r="K20" s="95">
        <v>0</v>
      </c>
      <c r="L20" s="98">
        <f t="shared" si="0"/>
        <v>8</v>
      </c>
      <c r="M20" s="95">
        <v>56</v>
      </c>
      <c r="N20" s="95">
        <v>60</v>
      </c>
      <c r="O20" s="96">
        <f t="shared" si="1"/>
        <v>0.93333333333333335</v>
      </c>
      <c r="Q20" s="48"/>
      <c r="R20" s="48"/>
    </row>
    <row r="21" spans="1:18" ht="15" customHeight="1">
      <c r="A21" s="85"/>
      <c r="B21" s="198"/>
      <c r="C21" s="198"/>
      <c r="D21" s="198"/>
      <c r="E21" s="198"/>
      <c r="F21" s="198"/>
      <c r="G21" s="199"/>
      <c r="H21" s="20"/>
      <c r="I21" s="92" t="s">
        <v>23</v>
      </c>
      <c r="J21" s="93">
        <f>'Rnd 8'!L21</f>
        <v>4</v>
      </c>
      <c r="K21" s="93">
        <v>2</v>
      </c>
      <c r="L21" s="94">
        <f t="shared" si="0"/>
        <v>6</v>
      </c>
      <c r="M21" s="95">
        <v>44</v>
      </c>
      <c r="N21" s="95">
        <v>66</v>
      </c>
      <c r="O21" s="96">
        <f t="shared" si="1"/>
        <v>0.66666666666666663</v>
      </c>
      <c r="Q21" s="48"/>
      <c r="R21" s="48"/>
    </row>
    <row r="22" spans="1:18" ht="15" customHeight="1">
      <c r="A22" s="85"/>
      <c r="B22" s="198"/>
      <c r="C22" s="198"/>
      <c r="D22" s="198"/>
      <c r="E22" s="198"/>
      <c r="F22" s="198"/>
      <c r="G22" s="199"/>
      <c r="H22" s="20"/>
      <c r="I22" s="92" t="s">
        <v>34</v>
      </c>
      <c r="J22" s="93">
        <f>'Rnd 8'!L22</f>
        <v>2</v>
      </c>
      <c r="K22" s="93">
        <v>0</v>
      </c>
      <c r="L22" s="94">
        <f t="shared" si="0"/>
        <v>2</v>
      </c>
      <c r="M22" s="95">
        <v>45</v>
      </c>
      <c r="N22" s="95">
        <v>59</v>
      </c>
      <c r="O22" s="96">
        <f t="shared" si="1"/>
        <v>0.76271186440677963</v>
      </c>
      <c r="Q22" s="48"/>
      <c r="R22" s="48"/>
    </row>
    <row r="23" spans="1:18" ht="15" customHeight="1" thickBot="1">
      <c r="A23" s="85"/>
      <c r="B23" s="198"/>
      <c r="C23" s="198"/>
      <c r="D23" s="198"/>
      <c r="E23" s="198"/>
      <c r="F23" s="198"/>
      <c r="G23" s="199"/>
      <c r="H23" s="20"/>
      <c r="I23" s="23"/>
      <c r="J23" s="5"/>
      <c r="K23" s="5"/>
      <c r="L23" s="5"/>
      <c r="M23" s="5"/>
      <c r="N23" s="5"/>
      <c r="O23" s="44"/>
    </row>
    <row r="24" spans="1:18" ht="15" customHeight="1" thickBot="1">
      <c r="A24" s="87"/>
      <c r="B24" s="88"/>
      <c r="C24" s="88"/>
      <c r="D24" s="5"/>
      <c r="E24" s="5"/>
      <c r="F24" s="5"/>
      <c r="G24" s="80"/>
      <c r="H24" s="25"/>
      <c r="I24" s="24"/>
      <c r="J24" s="48"/>
      <c r="K24" s="48"/>
      <c r="L24" s="48"/>
      <c r="M24" s="48"/>
    </row>
    <row r="25" spans="1:18" ht="24" customHeight="1">
      <c r="A25" s="104" t="s">
        <v>0</v>
      </c>
      <c r="B25" s="105" t="s">
        <v>7</v>
      </c>
      <c r="C25" s="105" t="s">
        <v>8</v>
      </c>
      <c r="D25" s="105" t="s">
        <v>17</v>
      </c>
      <c r="E25" s="74" t="s">
        <v>4</v>
      </c>
      <c r="F25" s="74" t="s">
        <v>5</v>
      </c>
      <c r="G25" s="106" t="s">
        <v>6</v>
      </c>
      <c r="H25" s="29"/>
      <c r="I25" s="99" t="s">
        <v>1</v>
      </c>
      <c r="J25" s="68" t="s">
        <v>7</v>
      </c>
      <c r="K25" s="68" t="s">
        <v>8</v>
      </c>
      <c r="L25" s="68" t="s">
        <v>17</v>
      </c>
      <c r="M25" s="68" t="s">
        <v>4</v>
      </c>
      <c r="N25" s="68" t="s">
        <v>5</v>
      </c>
      <c r="O25" s="91" t="s">
        <v>6</v>
      </c>
    </row>
    <row r="26" spans="1:18" ht="15" customHeight="1">
      <c r="A26" s="97" t="s">
        <v>25</v>
      </c>
      <c r="B26" s="93">
        <f>'Rnd 8'!D26</f>
        <v>16</v>
      </c>
      <c r="C26" s="107">
        <v>2</v>
      </c>
      <c r="D26" s="108">
        <f t="shared" ref="D26:D31" si="2">SUM(B26:C26)</f>
        <v>18</v>
      </c>
      <c r="E26" s="109">
        <v>66</v>
      </c>
      <c r="F26" s="109">
        <v>41</v>
      </c>
      <c r="G26" s="96">
        <f t="shared" ref="G26:G31" si="3">(E26/F26)*1</f>
        <v>1.6097560975609757</v>
      </c>
      <c r="H26" s="31"/>
      <c r="I26" s="97" t="s">
        <v>32</v>
      </c>
      <c r="J26" s="93">
        <f>'Rnd 8'!L26</f>
        <v>16</v>
      </c>
      <c r="K26" s="95">
        <v>2</v>
      </c>
      <c r="L26" s="98">
        <f t="shared" ref="L26:L31" si="4">SUM(J26:K26)</f>
        <v>18</v>
      </c>
      <c r="M26" s="95">
        <v>68</v>
      </c>
      <c r="N26" s="95">
        <v>34</v>
      </c>
      <c r="O26" s="96">
        <f t="shared" ref="O26:O31" si="5">(M26/N26)*1</f>
        <v>2</v>
      </c>
      <c r="Q26" s="64"/>
    </row>
    <row r="27" spans="1:18" ht="15" customHeight="1">
      <c r="A27" s="97" t="s">
        <v>26</v>
      </c>
      <c r="B27" s="93">
        <f>'Rnd 8'!D27</f>
        <v>14</v>
      </c>
      <c r="C27" s="107">
        <v>2</v>
      </c>
      <c r="D27" s="108">
        <f t="shared" si="2"/>
        <v>16</v>
      </c>
      <c r="E27" s="109">
        <v>69</v>
      </c>
      <c r="F27" s="109">
        <v>44</v>
      </c>
      <c r="G27" s="96">
        <f t="shared" si="3"/>
        <v>1.5681818181818181</v>
      </c>
      <c r="H27" s="31"/>
      <c r="I27" s="100" t="s">
        <v>33</v>
      </c>
      <c r="J27" s="110">
        <f>'Rnd 8'!L28</f>
        <v>8</v>
      </c>
      <c r="K27" s="101">
        <v>2</v>
      </c>
      <c r="L27" s="102">
        <f t="shared" si="4"/>
        <v>10</v>
      </c>
      <c r="M27" s="101">
        <v>55</v>
      </c>
      <c r="N27" s="101">
        <v>45</v>
      </c>
      <c r="O27" s="103">
        <f t="shared" si="5"/>
        <v>1.2222222222222223</v>
      </c>
      <c r="Q27" s="64"/>
    </row>
    <row r="28" spans="1:18" ht="15" customHeight="1">
      <c r="A28" s="97" t="s">
        <v>24</v>
      </c>
      <c r="B28" s="93">
        <f>'Rnd 8'!D30</f>
        <v>6</v>
      </c>
      <c r="C28" s="107">
        <v>2</v>
      </c>
      <c r="D28" s="108">
        <f t="shared" si="2"/>
        <v>8</v>
      </c>
      <c r="E28" s="109">
        <v>50</v>
      </c>
      <c r="F28" s="109">
        <v>57</v>
      </c>
      <c r="G28" s="96">
        <f t="shared" si="3"/>
        <v>0.8771929824561403</v>
      </c>
      <c r="H28" s="31"/>
      <c r="I28" s="97" t="s">
        <v>27</v>
      </c>
      <c r="J28" s="93">
        <f>'Rnd 8'!L27</f>
        <v>8</v>
      </c>
      <c r="K28" s="95">
        <v>0</v>
      </c>
      <c r="L28" s="98">
        <f t="shared" si="4"/>
        <v>8</v>
      </c>
      <c r="M28" s="95">
        <v>58</v>
      </c>
      <c r="N28" s="95">
        <v>50</v>
      </c>
      <c r="O28" s="96">
        <f t="shared" si="5"/>
        <v>1.1599999999999999</v>
      </c>
      <c r="Q28" s="64"/>
    </row>
    <row r="29" spans="1:18" ht="15" customHeight="1">
      <c r="A29" s="97" t="s">
        <v>28</v>
      </c>
      <c r="B29" s="93">
        <f>'Rnd 8'!D28</f>
        <v>6</v>
      </c>
      <c r="C29" s="107">
        <v>0</v>
      </c>
      <c r="D29" s="108">
        <f t="shared" si="2"/>
        <v>6</v>
      </c>
      <c r="E29" s="109">
        <v>53</v>
      </c>
      <c r="F29" s="109">
        <v>51</v>
      </c>
      <c r="G29" s="96">
        <f t="shared" si="3"/>
        <v>1.0392156862745099</v>
      </c>
      <c r="H29" s="31"/>
      <c r="I29" s="97" t="s">
        <v>37</v>
      </c>
      <c r="J29" s="93">
        <f>'Rnd 8'!L30</f>
        <v>6</v>
      </c>
      <c r="K29" s="95">
        <v>2</v>
      </c>
      <c r="L29" s="98">
        <f t="shared" si="4"/>
        <v>8</v>
      </c>
      <c r="M29" s="95">
        <v>51</v>
      </c>
      <c r="N29" s="95">
        <v>58</v>
      </c>
      <c r="O29" s="96">
        <f t="shared" si="5"/>
        <v>0.87931034482758619</v>
      </c>
      <c r="Q29" s="64"/>
    </row>
    <row r="30" spans="1:18" ht="15" customHeight="1">
      <c r="A30" s="97" t="s">
        <v>29</v>
      </c>
      <c r="B30" s="93">
        <f>'Rnd 8'!D29</f>
        <v>6</v>
      </c>
      <c r="C30" s="107">
        <v>0</v>
      </c>
      <c r="D30" s="108">
        <f t="shared" si="2"/>
        <v>6</v>
      </c>
      <c r="E30" s="109">
        <v>48</v>
      </c>
      <c r="F30" s="109">
        <v>59</v>
      </c>
      <c r="G30" s="96">
        <f t="shared" si="3"/>
        <v>0.81355932203389836</v>
      </c>
      <c r="H30" s="20"/>
      <c r="I30" s="97" t="s">
        <v>30</v>
      </c>
      <c r="J30" s="93">
        <f>'Rnd 8'!L29</f>
        <v>8</v>
      </c>
      <c r="K30" s="95">
        <v>0</v>
      </c>
      <c r="L30" s="98">
        <f t="shared" si="4"/>
        <v>8</v>
      </c>
      <c r="M30" s="95">
        <v>47</v>
      </c>
      <c r="N30" s="95">
        <v>60</v>
      </c>
      <c r="O30" s="96">
        <f t="shared" si="5"/>
        <v>0.78333333333333333</v>
      </c>
      <c r="Q30" s="64"/>
    </row>
    <row r="31" spans="1:18" ht="15" customHeight="1">
      <c r="A31" s="97" t="s">
        <v>36</v>
      </c>
      <c r="B31" s="93">
        <f>'Rnd 8'!D31</f>
        <v>0</v>
      </c>
      <c r="C31" s="107">
        <v>0</v>
      </c>
      <c r="D31" s="108">
        <f t="shared" si="2"/>
        <v>0</v>
      </c>
      <c r="E31" s="109">
        <v>34</v>
      </c>
      <c r="F31" s="109">
        <v>68</v>
      </c>
      <c r="G31" s="96">
        <f t="shared" si="3"/>
        <v>0.5</v>
      </c>
      <c r="H31" s="20"/>
      <c r="I31" s="100" t="s">
        <v>31</v>
      </c>
      <c r="J31" s="110">
        <f>'Rnd 8'!L31</f>
        <v>2</v>
      </c>
      <c r="K31" s="101">
        <v>0</v>
      </c>
      <c r="L31" s="102">
        <f t="shared" si="4"/>
        <v>2</v>
      </c>
      <c r="M31" s="101">
        <v>31</v>
      </c>
      <c r="N31" s="101">
        <v>62</v>
      </c>
      <c r="O31" s="103">
        <f t="shared" si="5"/>
        <v>0.5</v>
      </c>
      <c r="Q31" s="64"/>
    </row>
    <row r="32" spans="1:18" ht="15" customHeight="1" thickBot="1">
      <c r="A32" s="34"/>
      <c r="B32" s="6"/>
      <c r="C32" s="6"/>
      <c r="D32" s="6"/>
      <c r="E32" s="6"/>
      <c r="F32" s="6"/>
      <c r="G32" s="7"/>
      <c r="H32" s="8"/>
      <c r="I32" s="9"/>
      <c r="J32" s="6"/>
      <c r="K32" s="6"/>
      <c r="L32" s="6"/>
      <c r="M32" s="6"/>
      <c r="N32" s="16"/>
      <c r="O32" s="17"/>
    </row>
    <row r="33" spans="1:15" ht="15" customHeight="1">
      <c r="A33" s="1"/>
      <c r="B33" s="1"/>
      <c r="C33" s="1"/>
      <c r="D33" s="1"/>
      <c r="E33" s="10"/>
      <c r="F33" s="10"/>
      <c r="G33" s="11">
        <f>SUM(G26:G32)-78</f>
        <v>-71.592094093492662</v>
      </c>
      <c r="H33" s="1"/>
      <c r="I33" s="1"/>
      <c r="J33" s="1"/>
      <c r="K33" s="1"/>
      <c r="L33" s="1"/>
      <c r="M33" s="11">
        <f>SUM(M28:M32)-78</f>
        <v>109</v>
      </c>
    </row>
    <row r="34" spans="1:15" ht="13.5" customHeight="1">
      <c r="A34" s="48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</row>
    <row r="35" spans="1:15" ht="23.25" customHeight="1">
      <c r="A35" s="49" t="s">
        <v>9</v>
      </c>
      <c r="B35" s="203" t="s">
        <v>10</v>
      </c>
      <c r="C35" s="204"/>
      <c r="D35" s="197"/>
      <c r="E35" s="49" t="s">
        <v>11</v>
      </c>
      <c r="F35" s="49" t="s">
        <v>12</v>
      </c>
      <c r="G35" s="200" t="s">
        <v>13</v>
      </c>
      <c r="H35" s="201"/>
      <c r="I35" s="202"/>
      <c r="J35" s="33" t="s">
        <v>14</v>
      </c>
      <c r="K35" s="49" t="s">
        <v>12</v>
      </c>
      <c r="L35" s="49"/>
      <c r="M35" s="38" t="s">
        <v>15</v>
      </c>
      <c r="N35" s="39" t="s">
        <v>16</v>
      </c>
      <c r="O35" s="39" t="s">
        <v>17</v>
      </c>
    </row>
    <row r="36" spans="1:15">
      <c r="A36" s="45">
        <v>1</v>
      </c>
      <c r="B36" s="186" t="s">
        <v>39</v>
      </c>
      <c r="C36" s="187"/>
      <c r="D36" s="188"/>
      <c r="E36" s="45">
        <v>1</v>
      </c>
      <c r="F36" s="45">
        <v>1</v>
      </c>
      <c r="G36" s="192" t="s">
        <v>42</v>
      </c>
      <c r="H36" s="187"/>
      <c r="I36" s="188"/>
      <c r="J36" s="36" t="s">
        <v>40</v>
      </c>
      <c r="K36" s="45">
        <v>2</v>
      </c>
      <c r="L36" s="45"/>
      <c r="M36" s="40" t="s">
        <v>44</v>
      </c>
      <c r="N36" s="37"/>
      <c r="O36" s="37"/>
    </row>
    <row r="37" spans="1:15">
      <c r="A37" s="45">
        <v>1</v>
      </c>
      <c r="B37" s="186" t="s">
        <v>38</v>
      </c>
      <c r="C37" s="187"/>
      <c r="D37" s="188"/>
      <c r="E37" s="45">
        <v>1</v>
      </c>
      <c r="F37" s="45">
        <v>2</v>
      </c>
      <c r="G37" s="186" t="s">
        <v>43</v>
      </c>
      <c r="H37" s="187"/>
      <c r="I37" s="188"/>
      <c r="J37" s="36" t="s">
        <v>41</v>
      </c>
      <c r="K37" s="45">
        <v>1</v>
      </c>
      <c r="L37" s="45"/>
      <c r="M37" s="40" t="s">
        <v>44</v>
      </c>
      <c r="N37" s="37"/>
      <c r="O37" s="37"/>
    </row>
    <row r="38" spans="1:15" ht="13.5" customHeight="1">
      <c r="A38" s="45">
        <v>2</v>
      </c>
      <c r="B38" s="186" t="s">
        <v>47</v>
      </c>
      <c r="C38" s="187"/>
      <c r="D38" s="188"/>
      <c r="E38" s="45">
        <v>2</v>
      </c>
      <c r="F38" s="71">
        <v>2</v>
      </c>
      <c r="G38" s="192" t="s">
        <v>46</v>
      </c>
      <c r="H38" s="193"/>
      <c r="I38" s="194"/>
      <c r="J38" s="70" t="s">
        <v>57</v>
      </c>
      <c r="K38" s="123">
        <v>1</v>
      </c>
      <c r="L38" s="37"/>
      <c r="M38" s="40" t="s">
        <v>44</v>
      </c>
      <c r="N38" s="37"/>
      <c r="O38" s="37"/>
    </row>
    <row r="39" spans="1:15">
      <c r="A39" s="45">
        <v>3</v>
      </c>
      <c r="B39" s="195" t="s">
        <v>39</v>
      </c>
      <c r="C39" s="196"/>
      <c r="D39" s="197"/>
      <c r="E39" s="45">
        <v>1</v>
      </c>
      <c r="F39" s="45">
        <v>1</v>
      </c>
      <c r="G39" s="192" t="s">
        <v>63</v>
      </c>
      <c r="H39" s="193"/>
      <c r="I39" s="194"/>
      <c r="J39" s="36" t="s">
        <v>40</v>
      </c>
      <c r="K39" s="45">
        <v>1</v>
      </c>
      <c r="L39" s="45"/>
      <c r="M39" s="40">
        <v>34</v>
      </c>
      <c r="N39" s="37">
        <v>5.5</v>
      </c>
      <c r="O39" s="37">
        <f>SUM(M39:N39)</f>
        <v>39.5</v>
      </c>
    </row>
    <row r="40" spans="1:15">
      <c r="A40" s="45">
        <v>5</v>
      </c>
      <c r="B40" s="211" t="s">
        <v>38</v>
      </c>
      <c r="C40" s="212"/>
      <c r="D40" s="197"/>
      <c r="E40" s="45">
        <v>3</v>
      </c>
      <c r="F40" s="45">
        <v>8</v>
      </c>
      <c r="G40" s="192" t="s">
        <v>66</v>
      </c>
      <c r="H40" s="214"/>
      <c r="I40" s="215"/>
      <c r="J40" s="36" t="s">
        <v>39</v>
      </c>
      <c r="K40" s="45">
        <v>2</v>
      </c>
      <c r="L40" s="45"/>
      <c r="M40" s="40"/>
      <c r="N40" s="37">
        <v>5.5</v>
      </c>
      <c r="O40" s="37">
        <f>SUM(M40:N40)</f>
        <v>5.5</v>
      </c>
    </row>
    <row r="41" spans="1:15">
      <c r="A41" s="45">
        <v>5</v>
      </c>
      <c r="B41" s="211" t="s">
        <v>47</v>
      </c>
      <c r="C41" s="212"/>
      <c r="D41" s="197"/>
      <c r="E41" s="45">
        <v>2</v>
      </c>
      <c r="F41" s="45">
        <v>2</v>
      </c>
      <c r="G41" s="192" t="s">
        <v>46</v>
      </c>
      <c r="H41" s="193"/>
      <c r="I41" s="194"/>
      <c r="J41" s="36" t="s">
        <v>67</v>
      </c>
      <c r="K41" s="45">
        <v>1</v>
      </c>
      <c r="L41" s="45"/>
      <c r="M41" s="40"/>
      <c r="N41" s="37">
        <v>5.5</v>
      </c>
      <c r="O41" s="37">
        <f>SUM(M41:N41)</f>
        <v>5.5</v>
      </c>
    </row>
    <row r="42" spans="1:15">
      <c r="A42" s="45"/>
      <c r="B42" s="211"/>
      <c r="C42" s="212"/>
      <c r="D42" s="197"/>
      <c r="E42" s="45"/>
      <c r="F42" s="45"/>
      <c r="G42" s="182"/>
      <c r="H42" s="201"/>
      <c r="I42" s="202"/>
      <c r="J42" s="36"/>
      <c r="K42" s="45"/>
      <c r="L42" s="45"/>
      <c r="M42" s="40"/>
      <c r="N42" s="37"/>
      <c r="O42" s="37"/>
    </row>
    <row r="43" spans="1:15">
      <c r="A43" s="45"/>
      <c r="B43" s="211"/>
      <c r="C43" s="212"/>
      <c r="D43" s="197"/>
      <c r="E43" s="45"/>
      <c r="F43" s="45"/>
      <c r="G43" s="213"/>
      <c r="H43" s="201"/>
      <c r="I43" s="202"/>
      <c r="J43" s="36"/>
      <c r="K43" s="45"/>
      <c r="L43" s="45"/>
      <c r="M43" s="40"/>
      <c r="N43" s="37"/>
      <c r="O43" s="37"/>
    </row>
    <row r="44" spans="1:15">
      <c r="A44" s="45"/>
      <c r="B44" s="211"/>
      <c r="C44" s="212"/>
      <c r="D44" s="197"/>
      <c r="E44" s="45"/>
      <c r="F44" s="45"/>
      <c r="G44" s="182"/>
      <c r="H44" s="201"/>
      <c r="I44" s="202"/>
      <c r="J44" s="36"/>
      <c r="K44" s="45"/>
      <c r="L44" s="45"/>
      <c r="M44" s="40"/>
      <c r="N44" s="37"/>
      <c r="O44" s="37"/>
    </row>
  </sheetData>
  <sortState ref="I26:O31">
    <sortCondition descending="1" ref="L26:L31"/>
    <sortCondition descending="1" ref="O26:O31"/>
  </sortState>
  <mergeCells count="30">
    <mergeCell ref="K11:M11"/>
    <mergeCell ref="K5:N5"/>
    <mergeCell ref="K7:M7"/>
    <mergeCell ref="K8:M8"/>
    <mergeCell ref="K9:M9"/>
    <mergeCell ref="K10:M10"/>
    <mergeCell ref="A14:O15"/>
    <mergeCell ref="A16:G16"/>
    <mergeCell ref="A17:G17"/>
    <mergeCell ref="B19:G23"/>
    <mergeCell ref="B35:D35"/>
    <mergeCell ref="G35:I35"/>
    <mergeCell ref="B36:D36"/>
    <mergeCell ref="G36:I36"/>
    <mergeCell ref="B37:D37"/>
    <mergeCell ref="G37:I37"/>
    <mergeCell ref="B38:D38"/>
    <mergeCell ref="G38:I38"/>
    <mergeCell ref="B39:D39"/>
    <mergeCell ref="G39:I39"/>
    <mergeCell ref="B40:D40"/>
    <mergeCell ref="G40:I40"/>
    <mergeCell ref="B41:D41"/>
    <mergeCell ref="G41:I41"/>
    <mergeCell ref="B42:D42"/>
    <mergeCell ref="G42:I42"/>
    <mergeCell ref="B43:D43"/>
    <mergeCell ref="G43:I43"/>
    <mergeCell ref="B44:D44"/>
    <mergeCell ref="G44:I44"/>
  </mergeCells>
  <printOptions horizontalCentered="1"/>
  <pageMargins left="0.19685039370078741" right="0" top="0" bottom="0" header="0" footer="0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18</vt:i4>
      </vt:variant>
    </vt:vector>
  </HeadingPairs>
  <TitlesOfParts>
    <vt:vector size="37" baseType="lpstr">
      <vt:lpstr>Rnd 1</vt:lpstr>
      <vt:lpstr>Rnd 2</vt:lpstr>
      <vt:lpstr>Rnd 3</vt:lpstr>
      <vt:lpstr>Rnd 4</vt:lpstr>
      <vt:lpstr>Rnd 5</vt:lpstr>
      <vt:lpstr>Rnd 6</vt:lpstr>
      <vt:lpstr>Rnd 7</vt:lpstr>
      <vt:lpstr>Rnd 8</vt:lpstr>
      <vt:lpstr>Rnd 9</vt:lpstr>
      <vt:lpstr>Rnd 10</vt:lpstr>
      <vt:lpstr>Rnd 11</vt:lpstr>
      <vt:lpstr>Rnd 12</vt:lpstr>
      <vt:lpstr>Rnd 13</vt:lpstr>
      <vt:lpstr>Rnd 14</vt:lpstr>
      <vt:lpstr>Rnd 15</vt:lpstr>
      <vt:lpstr>Rnd 16</vt:lpstr>
      <vt:lpstr>Rnd 17</vt:lpstr>
      <vt:lpstr>Rnd 18</vt:lpstr>
      <vt:lpstr>Sheet2</vt:lpstr>
      <vt:lpstr>'Rnd 1'!Print_Area</vt:lpstr>
      <vt:lpstr>'Rnd 10'!Print_Area</vt:lpstr>
      <vt:lpstr>'Rnd 11'!Print_Area</vt:lpstr>
      <vt:lpstr>'Rnd 12'!Print_Area</vt:lpstr>
      <vt:lpstr>'Rnd 13'!Print_Area</vt:lpstr>
      <vt:lpstr>'Rnd 14'!Print_Area</vt:lpstr>
      <vt:lpstr>'Rnd 15'!Print_Area</vt:lpstr>
      <vt:lpstr>'Rnd 16'!Print_Area</vt:lpstr>
      <vt:lpstr>'Rnd 17'!Print_Area</vt:lpstr>
      <vt:lpstr>'Rnd 18'!Print_Area</vt:lpstr>
      <vt:lpstr>'Rnd 2'!Print_Area</vt:lpstr>
      <vt:lpstr>'Rnd 3'!Print_Area</vt:lpstr>
      <vt:lpstr>'Rnd 4'!Print_Area</vt:lpstr>
      <vt:lpstr>'Rnd 5'!Print_Area</vt:lpstr>
      <vt:lpstr>'Rnd 6'!Print_Area</vt:lpstr>
      <vt:lpstr>'Rnd 7'!Print_Area</vt:lpstr>
      <vt:lpstr>'Rnd 8'!Print_Area</vt:lpstr>
      <vt:lpstr>'Rnd 9'!Print_Area</vt:lpstr>
    </vt:vector>
  </TitlesOfParts>
  <Company>eis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</dc:creator>
  <cp:lastModifiedBy>User</cp:lastModifiedBy>
  <cp:lastPrinted>2016-08-12T21:38:41Z</cp:lastPrinted>
  <dcterms:created xsi:type="dcterms:W3CDTF">2003-01-30T23:11:47Z</dcterms:created>
  <dcterms:modified xsi:type="dcterms:W3CDTF">2016-11-18T21:33:20Z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669902200</vt:i4>
  </property>
  <property fmtid="{D5CDD505-2E9C-101B-9397-08002B2CF9AE}" pid="3" name="_EmailSubject">
    <vt:lpwstr>Ladies Midweek Round 18 Results &amp; Finals</vt:lpwstr>
  </property>
  <property fmtid="{D5CDD505-2E9C-101B-9397-08002B2CF9AE}" pid="4" name="_AuthorEmail">
    <vt:lpwstr>kalafatis@optusnet.com.au</vt:lpwstr>
  </property>
  <property fmtid="{D5CDD505-2E9C-101B-9397-08002B2CF9AE}" pid="5" name="_AuthorEmailDisplayName">
    <vt:lpwstr>Monika Gass</vt:lpwstr>
  </property>
  <property fmtid="{D5CDD505-2E9C-101B-9397-08002B2CF9AE}" pid="6" name="_PreviousAdHocReviewCycleID">
    <vt:i4>669902200</vt:i4>
  </property>
  <property fmtid="{D5CDD505-2E9C-101B-9397-08002B2CF9AE}" pid="7" name="_ReviewingToolsShownOnce">
    <vt:lpwstr/>
  </property>
</Properties>
</file>